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png" ContentType="image/p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65430" yWindow="65430" windowWidth="19425" windowHeight="10425" tabRatio="601" firstSheet="1" activeTab="1"/>
  </bookViews>
  <sheets>
    <sheet name="Grading Sheet" sheetId="1" state="hidden" r:id="rId1"/>
    <sheet name="Result" sheetId="2" r:id="rId2"/>
    <sheet name="Sheet2" sheetId="3" state="hidden" r:id="rId3"/>
  </sheets>
  <definedNames/>
  <calcPr calcId="124519"/>
  <extLst xmlns="http://schemas.openxmlformats.org/spreadsheetml/2006/main">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<sst xmlns="http://schemas.openxmlformats.org/spreadsheetml/2006/main" count="106" uniqueCount="99">
  <si>
    <t>SUM</t>
  </si>
  <si>
    <t>Informatics College Pokhara</t>
  </si>
  <si>
    <t>SUM AFTER %</t>
  </si>
  <si>
    <t>Ind Comment</t>
  </si>
  <si>
    <t>GRAND TOTAL</t>
  </si>
  <si>
    <t>Grade</t>
  </si>
  <si>
    <t>Code</t>
  </si>
  <si>
    <t>CS6004NI</t>
  </si>
  <si>
    <t>Name</t>
  </si>
  <si>
    <t>Application Development</t>
  </si>
  <si>
    <t>Student Name</t>
  </si>
  <si>
    <t>Course Work 1</t>
  </si>
  <si>
    <t>Student ID</t>
  </si>
  <si>
    <t>Enter ID Here</t>
  </si>
  <si>
    <t>Section</t>
  </si>
  <si>
    <t>Topics</t>
  </si>
  <si>
    <t>Full Marks</t>
  </si>
  <si>
    <t>Marks Obtained</t>
  </si>
  <si>
    <t>A</t>
  </si>
  <si>
    <t>Implementation of Application</t>
  </si>
  <si>
    <t xml:space="preserve">Submitted To: </t>
  </si>
  <si>
    <t>Ishwor Sapkota</t>
  </si>
  <si>
    <t>Module Leader</t>
  </si>
  <si>
    <t>User Interface and proper controls used for designing</t>
  </si>
  <si>
    <t>Component Grade and Comments</t>
  </si>
  <si>
    <t>User interface should is properly designed and attractive with proper controls for each properties and have proper navigation for different interfaces</t>
  </si>
  <si>
    <t>User Interface is complete but not separated and have proper use of controls</t>
  </si>
  <si>
    <t>missing controls in the interface</t>
  </si>
  <si>
    <t>Design is properly done and in mess</t>
  </si>
  <si>
    <t>Missing Component</t>
  </si>
  <si>
    <t>Manual data entry or import from csv</t>
  </si>
  <si>
    <t>Data entry is  proper with appropriate  validation and use of proper datatyps and contains CRUD methods</t>
  </si>
  <si>
    <t>appropriate use of data types but missing some properties required or missing CRUD operation</t>
  </si>
  <si>
    <t>not properly saved or imported data</t>
  </si>
  <si>
    <t>data types not taken care of and not properly executed functionally.</t>
  </si>
  <si>
    <t>Data Validation</t>
  </si>
  <si>
    <t>User entry form or data imported is properly validated</t>
  </si>
  <si>
    <t>missing some validation</t>
  </si>
  <si>
    <t>missing most of the validation</t>
  </si>
  <si>
    <t>Only basic validation</t>
  </si>
  <si>
    <t>No validation at all</t>
  </si>
  <si>
    <t>Enrollment Report &amp; weekly report in tabular format</t>
  </si>
  <si>
    <t xml:space="preserve">Excellent report presentation in tabular format with proper chart for enrollment and weekly report for selected week </t>
  </si>
  <si>
    <t>Any one of the report is missing or not complete</t>
  </si>
  <si>
    <t>very poorly executed reports and data not shown accurately</t>
  </si>
  <si>
    <t>over all poor delivery of reports and higlhy inaccurate data shown.</t>
  </si>
  <si>
    <t>Course wise enrollment report &amp; Chart display</t>
  </si>
  <si>
    <t>Display course wise enrollment report along with chart in proper UI</t>
  </si>
  <si>
    <t xml:space="preserve">any one component is missing or inappropriate data is shown </t>
  </si>
  <si>
    <t>Very poorly designed and only contains one report format with in appropriate data</t>
  </si>
  <si>
    <t>Poorly developed report</t>
  </si>
  <si>
    <t>Algorithm used for sorting &amp; proper sorting of data</t>
  </si>
  <si>
    <t>Any one algorithm is used for sorting of data for name and registration date</t>
  </si>
  <si>
    <t>Data Sorted using name or regestration date only.</t>
  </si>
  <si>
    <t>Sorting is implemented for not function properly</t>
  </si>
  <si>
    <t>Default sorting provided by .net is used</t>
  </si>
  <si>
    <t>Sorting not implemented</t>
  </si>
  <si>
    <t>B</t>
  </si>
  <si>
    <t>Documentation</t>
  </si>
  <si>
    <t>User Manual for running the application</t>
  </si>
  <si>
    <t>User Manual is self decriptive and concise. Contains screen shots and step by step use of the application</t>
  </si>
  <si>
    <t xml:space="preserve">User Manual is good. Contains all varieties of forms. </t>
  </si>
  <si>
    <t>User Manual is average. Includes description for all interfaces</t>
  </si>
  <si>
    <t xml:space="preserve">User Manual is below average. Is textual only. </t>
  </si>
  <si>
    <t>Application architecture &amp; description of the classes ad methods sued</t>
  </si>
  <si>
    <t xml:space="preserve">Clear depection of archtecture &amp; properly described classes and methods used in the applcation </t>
  </si>
  <si>
    <t>architecture is included and satisactory descriptoin of class and methods used.</t>
  </si>
  <si>
    <t>average work with very limited explanation of the classes and methods used</t>
  </si>
  <si>
    <t>very poorly explained.</t>
  </si>
  <si>
    <t>Flow chart, algoriathms and data sctructures used</t>
  </si>
  <si>
    <t>very high level of flow chart and explanation of the algorithms used for sotring and generating chart</t>
  </si>
  <si>
    <t xml:space="preserve">missing some explanation and diagram for flow chart and algorithms </t>
  </si>
  <si>
    <t>average work with very limited explanation and missing diagramatic representation.</t>
  </si>
  <si>
    <t>very poorly explained and no diagramatic representation</t>
  </si>
  <si>
    <t>Reflective essay</t>
  </si>
  <si>
    <t>Overall Grade:</t>
  </si>
  <si>
    <t>properly written experience and highlighted the learnings and findings from the coursework</t>
  </si>
  <si>
    <t xml:space="preserve">satisfactorily written about experience and learnings </t>
  </si>
  <si>
    <t>Average work with un clear learnings, experience or findings.</t>
  </si>
  <si>
    <t xml:space="preserve">Very poorly written </t>
  </si>
  <si>
    <t>C</t>
  </si>
  <si>
    <t>Programming Style</t>
  </si>
  <si>
    <t>Clarity of code,Popper Naming convention &amp; comments</t>
  </si>
  <si>
    <t>Overall Comment:</t>
  </si>
  <si>
    <t>Code is clear and precise with proper comments and proper conventions used</t>
  </si>
  <si>
    <t>Code is clear and precise but missing comments  or improper convention followed</t>
  </si>
  <si>
    <t xml:space="preserve">Code is poorly written and lacks comments </t>
  </si>
  <si>
    <t>very poorly written code and no comments at all</t>
  </si>
  <si>
    <t>Very poor code</t>
  </si>
  <si>
    <t>System Usability</t>
  </si>
  <si>
    <t>System can be used and is efficient</t>
  </si>
  <si>
    <t>System can be used but is in efficient and in attracative</t>
  </si>
  <si>
    <t>System can't be used and have issues</t>
  </si>
  <si>
    <t>very poorly developed application</t>
  </si>
  <si>
    <t>unusable system</t>
  </si>
  <si>
    <t>Total Marks</t>
  </si>
  <si>
    <t>Ashmita G.C.</t>
  </si>
  <si>
    <t xml:space="preserve">Code should be self explainable with less comments. Need some proper naming of the component and require to add comments on required area. Could not explain the code. System is not usable. </t>
  </si>
  <si>
    <t xml:space="preserve">Initiated and trying to make the application workable.
</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</si>
</sst>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7">
    <font>
      <sz val="11"/>
      <color theme="1"/>
      <name val="Arial"/>
      <family val="2"/>
    </font>
    <font>
      <sz val="10"/>
      <name val="Tahoma"/>
      <family val="2"/>
    </font>
    <font>
      <sz val="11"/>
      <color theme="1"/>
      <name val="Calibri"/>
      <family val="2"/>
    </font>
    <font>
      <b/>
      <sz val="11"/>
      <color theme="1"/>
      <name val="Calibri"/>
      <family val="2"/>
    </font>
    <font>
      <b/>
      <sz val="24"/>
      <color rgb="FF000000"/>
      <name val="Calibri"/>
      <family val="2"/>
    </font>
    <font>
      <b/>
      <sz val="16"/>
      <color theme="1"/>
      <name val="Calibri"/>
      <family val="2"/>
    </font>
    <font>
      <b/>
      <sz val="14"/>
      <color theme="1"/>
      <name val="Calibri"/>
      <family val="2"/>
    </font>
    <font>
      <b/>
      <sz val="14"/>
      <color theme="1"/>
      <name val="Arial"/>
      <family val="2"/>
    </font>
    <font>
      <b/>
      <sz val="14"/>
      <color rgb="FF000000"/>
      <name val="Arial"/>
      <family val="2"/>
    </font>
    <font>
      <b/>
      <sz val="12"/>
      <color theme="1"/>
      <name val="Calibri"/>
      <family val="2"/>
    </font>
    <font>
      <b/>
      <sz val="13"/>
      <color theme="1"/>
      <name val="Calibri"/>
      <family val="2"/>
    </font>
    <font>
      <b/>
      <sz val="11"/>
      <color rgb="FF000000"/>
      <name val="Calibri"/>
      <family val="2"/>
    </font>
    <font>
      <b/>
      <sz val="13"/>
      <color rgb="FFFF0000"/>
      <name val="Calibri"/>
      <family val="2"/>
    </font>
    <font>
      <sz val="11"/>
      <color rgb="FF000000"/>
      <name val="Calibri"/>
      <family val="2"/>
    </font>
    <font>
      <sz val="13"/>
      <color theme="1"/>
      <name val="Calibri"/>
      <family val="2"/>
    </font>
    <font>
      <b/>
      <sz val="11"/>
      <color rgb="FFFF0000"/>
      <name val="Calibri"/>
      <family val="2"/>
    </font>
    <font>
      <b/>
      <sz val="12"/>
      <color theme="1"/>
      <name val="Arial"/>
      <family val="2"/>
    </font>
    <font>
      <sz val="11"/>
      <name val="Arial"/>
      <family val="2"/>
    </font>
    <font>
      <b/>
      <sz val="12"/>
      <color rgb="FF000000"/>
      <name val="Arial"/>
      <family val="2"/>
    </font>
    <font>
      <sz val="11"/>
      <color rgb="FFFF0000"/>
      <name val="Calibri"/>
      <family val="2"/>
    </font>
    <font>
      <b/>
      <sz val="12"/>
      <color rgb="FFFF0000"/>
      <name val="Arial"/>
      <family val="2"/>
    </font>
    <font>
      <b/>
      <sz val="12"/>
      <color rgb="FF00B050"/>
      <name val="Arial"/>
      <family val="2"/>
    </font>
    <font>
      <sz val="12"/>
      <color rgb="FFFF0000"/>
      <name val="Arial"/>
      <family val="2"/>
    </font>
    <font>
      <sz val="12"/>
      <color rgb="FF00B050"/>
      <name val="Arial"/>
      <family val="2"/>
    </font>
    <font>
      <sz val="18"/>
      <name val="Calibri"/>
      <family val="2"/>
    </font>
    <font>
      <sz val="14"/>
      <name val="Calibri"/>
      <family val="2"/>
    </font>
    <font>
      <sz val="30"/>
      <color rgb="FFFF0000"/>
      <name val="Calibri"/>
      <family val="2"/>
    </font>
  </fonts>
  <fills count="2">
    <fill>
      <patternFill/>
    </fill>
    <fill>
      <patternFill patternType="gray125"/>
    </fill>
  </fills>
  <borders count="32">
    <border>
      <left/>
      <right/>
      <top/>
      <bottom/>
      <diagonal/>
    </border>
    <border>
      <left style="medium">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thin">
        <color rgb="FF000000"/>
      </right>
      <top/>
      <bottom style="medium">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medium">
        <color rgb="FF000000"/>
      </top>
      <bottom/>
    </border>
    <border>
      <left style="thin">
        <color rgb="FF000000"/>
      </left>
      <right/>
      <top style="medium">
        <color rgb="FF000000"/>
      </top>
      <bottom/>
    </border>
    <border>
      <left/>
      <right style="thin">
        <color rgb="FF000000"/>
      </right>
      <top style="medium">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bottom/>
    </border>
    <border>
      <left style="medium">
        <color rgb="FF000000"/>
      </left>
      <right/>
      <top style="medium">
        <color rgb="FF000000"/>
      </top>
      <bottom style="medium">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style="thin">
        <color rgb="FF000000"/>
      </bottom>
    </border>
    <border>
      <left/>
      <right/>
      <top/>
      <bottom style="thin">
        <color rgb="FF000000"/>
      </bottom>
    </border>
    <border>
      <left/>
      <right style="medium">
        <color rgb="FF000000"/>
      </right>
      <top/>
      <bottom style="thin">
        <color rgb="FF000000"/>
      </bottom>
    </border>
    <border>
      <left/>
      <right style="medium">
        <color rgb="FF000000"/>
      </right>
      <top style="thin">
        <color rgb="FF000000"/>
      </top>
      <bottom style="thin">
        <color rgb="FF000000"/>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07">
    <xf numFmtId="0" fontId="0" fillId="0" borderId="0" xfId="0" applyFont="1" applyAlignment="1">
      <alignment/>
    </xf>
    <xf numFmtId="0" fontId="2" fillId="0" borderId="0" xfId="0" applyFont="1" applyAlignment="1">
      <alignment horizontal="left" wrapText="1"/>
    </xf>
    <xf numFmtId="0" fontId="3" fillId="0" borderId="0" xfId="0" applyFont="1"/>
    <xf numFmtId="0" fontId="2" fillId="0" borderId="0" xfId="0" applyFont="1"/>
    <xf numFmtId="0" fontId="5" fillId="0" borderId="0" xfId="0" applyFont="1" applyAlignment="1">
      <alignment horizontal="left" wrapText="1"/>
    </xf>
    <xf numFmtId="0" fontId="2" fillId="0" borderId="0" xfId="0" applyFont="1"/>
    <xf numFmtId="0" fontId="6" fillId="0" borderId="0" xfId="0" applyFont="1" applyAlignment="1">
      <alignment horizontal="left" wrapText="1"/>
    </xf>
    <xf numFmtId="0" fontId="3" fillId="0" borderId="0" xfId="0" applyFont="1" applyAlignment="1">
      <alignment horizontal="left"/>
    </xf>
    <xf numFmtId="0" fontId="7" fillId="0" borderId="0" xfId="0" applyFont="1" applyAlignment="1">
      <alignment horizontal="center"/>
    </xf>
    <xf numFmtId="0" fontId="3" fillId="0" borderId="0" xfId="0" applyFont="1" applyAlignment="1">
      <alignment horizontal="left" wrapText="1"/>
    </xf>
    <xf numFmtId="0" fontId="2" fillId="0" borderId="0" xfId="0" applyFont="1" applyAlignment="1">
      <alignment horizontal="left"/>
    </xf>
    <xf numFmtId="0" fontId="2" fillId="0" borderId="0" xfId="0" applyFont="1" applyAlignment="1">
      <alignment vertical="top" wrapText="1"/>
    </xf>
    <xf numFmtId="0" fontId="9" fillId="0" borderId="1" xfId="0" applyFont="1" applyBorder="1" applyAlignment="1">
      <alignment horizontal="left" wrapText="1"/>
    </xf>
    <xf numFmtId="0" fontId="9" fillId="0" borderId="2"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horizontal="center" vertical="top" wrapText="1"/>
    </xf>
    <xf numFmtId="9" fontId="9" fillId="0" borderId="3" xfId="0" applyNumberFormat="1" applyFont="1" applyBorder="1" applyAlignment="1">
      <alignment horizontal="left" vertical="top" wrapText="1"/>
    </xf>
    <xf numFmtId="9" fontId="9" fillId="0" borderId="5" xfId="0" applyNumberFormat="1" applyFont="1" applyBorder="1" applyAlignment="1">
      <alignment horizontal="left" vertical="top" wrapText="1"/>
    </xf>
    <xf numFmtId="0" fontId="10" fillId="0" borderId="6" xfId="0" applyFont="1" applyBorder="1" applyAlignment="1">
      <alignment horizontal="left" wrapText="1"/>
    </xf>
    <xf numFmtId="0" fontId="10" fillId="0" borderId="7" xfId="0" applyFont="1" applyBorder="1" applyAlignment="1">
      <alignment horizontal="center" vertical="top" wrapText="1"/>
    </xf>
    <xf numFmtId="0" fontId="11" fillId="0" borderId="0" xfId="0" applyFont="1" applyAlignment="1">
      <alignment horizontal="left"/>
    </xf>
    <xf numFmtId="0" fontId="10" fillId="0" borderId="8" xfId="0" applyFont="1" applyBorder="1" applyAlignment="1">
      <alignment horizontal="center" vertical="top" wrapText="1"/>
    </xf>
    <xf numFmtId="0" fontId="2" fillId="0" borderId="0" xfId="0" applyFont="1" applyAlignment="1">
      <alignment/>
    </xf>
    <xf numFmtId="0" fontId="12" fillId="0" borderId="8" xfId="0" applyFont="1" applyBorder="1" applyAlignment="1">
      <alignment horizontal="center" vertical="top" wrapText="1"/>
    </xf>
    <xf numFmtId="9" fontId="10" fillId="0" borderId="8" xfId="0" applyNumberFormat="1" applyFont="1" applyBorder="1" applyAlignment="1">
      <alignment horizontal="left" vertical="top" wrapText="1"/>
    </xf>
    <xf numFmtId="0" fontId="13" fillId="0" borderId="0" xfId="0" applyFont="1" applyAlignment="1">
      <alignment/>
    </xf>
    <xf numFmtId="0" fontId="14" fillId="0" borderId="4" xfId="0" applyFont="1" applyBorder="1" applyAlignment="1">
      <alignment horizontal="left" wrapText="1"/>
    </xf>
    <xf numFmtId="0" fontId="2" fillId="0" borderId="9" xfId="0" applyFont="1" applyBorder="1" applyAlignment="1">
      <alignment horizontal="left" wrapText="1"/>
    </xf>
    <xf numFmtId="9" fontId="2" fillId="0" borderId="10" xfId="0" applyNumberFormat="1" applyFont="1" applyBorder="1" applyAlignment="1">
      <alignment horizontal="center" vertical="center" wrapText="1"/>
    </xf>
    <xf numFmtId="0" fontId="3" fillId="0" borderId="10" xfId="0" applyFont="1" applyBorder="1" applyAlignment="1">
      <alignment horizontal="center" vertical="center" wrapText="1"/>
    </xf>
    <xf numFmtId="0" fontId="15" fillId="0" borderId="10" xfId="0" applyFont="1" applyBorder="1" applyAlignment="1">
      <alignment horizontal="center" vertical="center" wrapText="1"/>
    </xf>
    <xf numFmtId="0" fontId="2" fillId="0" borderId="10" xfId="0" applyFont="1" applyBorder="1" applyAlignment="1">
      <alignment vertical="top" wrapText="1"/>
    </xf>
    <xf numFmtId="0" fontId="2" fillId="0" borderId="11" xfId="0" applyFont="1" applyBorder="1" applyAlignment="1">
      <alignment horizontal="left" wrapText="1"/>
    </xf>
    <xf numFmtId="0" fontId="2" fillId="0" borderId="12" xfId="0" applyFont="1" applyBorder="1" applyAlignment="1">
      <alignment horizontal="left" wrapText="1"/>
    </xf>
    <xf numFmtId="0" fontId="2" fillId="0" borderId="10" xfId="0" applyFont="1" applyBorder="1" applyAlignment="1">
      <alignment horizontal="left" wrapText="1"/>
    </xf>
    <xf numFmtId="0" fontId="10" fillId="0" borderId="13" xfId="0" applyFont="1" applyBorder="1" applyAlignment="1">
      <alignment horizontal="left" wrapText="1"/>
    </xf>
    <xf numFmtId="0" fontId="10" fillId="0" borderId="14" xfId="0" applyFont="1" applyBorder="1" applyAlignment="1">
      <alignment horizontal="center" vertical="top" wrapText="1"/>
    </xf>
    <xf numFmtId="0" fontId="10" fillId="0" borderId="15" xfId="0" applyFont="1" applyBorder="1" applyAlignment="1">
      <alignment horizontal="center" vertical="top" wrapText="1"/>
    </xf>
    <xf numFmtId="0" fontId="12" fillId="0" borderId="15" xfId="0" applyFont="1" applyBorder="1" applyAlignment="1">
      <alignment horizontal="center" vertical="top" wrapText="1"/>
    </xf>
    <xf numFmtId="9" fontId="10" fillId="0" borderId="15" xfId="0" applyNumberFormat="1" applyFont="1" applyBorder="1" applyAlignment="1">
      <alignment horizontal="left" vertical="top" wrapText="1"/>
    </xf>
    <xf numFmtId="0" fontId="2" fillId="0" borderId="16" xfId="0" applyFont="1" applyBorder="1" applyAlignment="1">
      <alignment horizontal="left" wrapText="1"/>
    </xf>
    <xf numFmtId="9" fontId="3" fillId="0" borderId="17" xfId="0" applyNumberFormat="1" applyFont="1" applyBorder="1" applyAlignment="1">
      <alignment horizontal="center" vertical="center" wrapText="1"/>
    </xf>
    <xf numFmtId="0" fontId="3" fillId="0" borderId="17" xfId="0" applyFont="1" applyBorder="1" applyAlignment="1">
      <alignment horizontal="center" vertical="center" wrapText="1"/>
    </xf>
    <xf numFmtId="0" fontId="15" fillId="0" borderId="17" xfId="0" applyFont="1" applyBorder="1" applyAlignment="1">
      <alignment horizontal="center" vertical="center" wrapText="1"/>
    </xf>
    <xf numFmtId="0" fontId="2" fillId="0" borderId="17" xfId="0" applyFont="1" applyBorder="1" applyAlignment="1">
      <alignment vertical="top" wrapText="1"/>
    </xf>
    <xf numFmtId="0" fontId="2" fillId="0" borderId="18" xfId="0" applyFont="1" applyBorder="1" applyAlignment="1">
      <alignment vertical="top" wrapText="1"/>
    </xf>
    <xf numFmtId="0" fontId="2" fillId="0" borderId="19" xfId="0" applyFont="1" applyBorder="1" applyAlignment="1">
      <alignment horizontal="left" wrapText="1"/>
    </xf>
    <xf numFmtId="9" fontId="3" fillId="0" borderId="10" xfId="0" applyNumberFormat="1" applyFont="1" applyBorder="1" applyAlignment="1">
      <alignment horizontal="center" vertical="center" wrapText="1"/>
    </xf>
    <xf numFmtId="0" fontId="2" fillId="0" borderId="20" xfId="0" applyFont="1" applyBorder="1" applyAlignment="1">
      <alignment vertical="top" wrapText="1"/>
    </xf>
    <xf numFmtId="0" fontId="2" fillId="0" borderId="21" xfId="0" applyFont="1" applyBorder="1" applyAlignment="1">
      <alignment horizontal="left" wrapText="1"/>
    </xf>
    <xf numFmtId="9" fontId="3" fillId="0" borderId="22" xfId="0" applyNumberFormat="1" applyFont="1" applyBorder="1" applyAlignment="1">
      <alignment horizontal="center" vertical="center" wrapText="1"/>
    </xf>
    <xf numFmtId="0" fontId="3" fillId="0" borderId="22" xfId="0" applyFont="1" applyBorder="1" applyAlignment="1">
      <alignment horizontal="center" vertical="center" wrapText="1"/>
    </xf>
    <xf numFmtId="0" fontId="15" fillId="0" borderId="22" xfId="0" applyFont="1" applyBorder="1" applyAlignment="1">
      <alignment horizontal="center" vertical="center" wrapText="1"/>
    </xf>
    <xf numFmtId="0" fontId="2" fillId="0" borderId="22" xfId="0" applyFont="1" applyBorder="1" applyAlignment="1">
      <alignment vertical="top" wrapText="1"/>
    </xf>
    <xf numFmtId="0" fontId="13" fillId="0" borderId="22" xfId="0" applyFont="1" applyBorder="1" applyAlignment="1">
      <alignment vertical="top" wrapText="1"/>
    </xf>
    <xf numFmtId="0" fontId="2" fillId="0" borderId="23" xfId="0" applyFont="1" applyBorder="1" applyAlignment="1">
      <alignment vertical="top" wrapText="1"/>
    </xf>
    <xf numFmtId="0" fontId="20" fillId="0" borderId="10" xfId="0" applyFont="1" applyBorder="1" applyAlignment="1">
      <alignment horizontal="left" vertical="center"/>
    </xf>
    <xf numFmtId="0" fontId="10" fillId="0" borderId="24" xfId="0" applyFont="1" applyBorder="1" applyAlignment="1">
      <alignment horizontal="left" wrapText="1"/>
    </xf>
    <xf numFmtId="0" fontId="14" fillId="0" borderId="16" xfId="0" applyFont="1" applyBorder="1" applyAlignment="1">
      <alignment horizontal="left" wrapText="1"/>
    </xf>
    <xf numFmtId="0" fontId="14" fillId="0" borderId="17" xfId="0" applyFont="1" applyBorder="1" applyAlignment="1">
      <alignment horizontal="center" vertical="top" wrapText="1"/>
    </xf>
    <xf numFmtId="0" fontId="10" fillId="0" borderId="17" xfId="0" applyFont="1" applyBorder="1" applyAlignment="1">
      <alignment horizontal="center" vertical="top" wrapText="1"/>
    </xf>
    <xf numFmtId="0" fontId="12" fillId="0" borderId="17" xfId="0" applyFont="1" applyBorder="1" applyAlignment="1">
      <alignment horizontal="center" vertical="top" wrapText="1"/>
    </xf>
    <xf numFmtId="9" fontId="10" fillId="0" borderId="17" xfId="0" applyNumberFormat="1" applyFont="1" applyBorder="1" applyAlignment="1">
      <alignment horizontal="left" vertical="top" wrapText="1"/>
    </xf>
    <xf numFmtId="9" fontId="14" fillId="0" borderId="17" xfId="0" applyNumberFormat="1" applyFont="1" applyBorder="1" applyAlignment="1">
      <alignment horizontal="left" vertical="top" wrapText="1"/>
    </xf>
    <xf numFmtId="9" fontId="14" fillId="0" borderId="18" xfId="0" applyNumberFormat="1" applyFont="1" applyBorder="1" applyAlignment="1">
      <alignment horizontal="left" vertical="top" wrapText="1"/>
    </xf>
    <xf numFmtId="0" fontId="14" fillId="0" borderId="0" xfId="0" applyFont="1" applyAlignment="1">
      <alignment horizontal="left" wrapText="1"/>
    </xf>
    <xf numFmtId="0" fontId="14" fillId="0" borderId="21" xfId="0" applyFont="1" applyBorder="1" applyAlignment="1">
      <alignment horizontal="left" wrapText="1"/>
    </xf>
    <xf numFmtId="0" fontId="14" fillId="0" borderId="22" xfId="0" applyFont="1" applyBorder="1" applyAlignment="1">
      <alignment horizontal="center" vertical="top" wrapText="1"/>
    </xf>
    <xf numFmtId="0" fontId="10" fillId="0" borderId="22" xfId="0" applyFont="1" applyBorder="1" applyAlignment="1">
      <alignment horizontal="center" vertical="top" wrapText="1"/>
    </xf>
    <xf numFmtId="0" fontId="12" fillId="0" borderId="22" xfId="0" applyFont="1" applyBorder="1" applyAlignment="1">
      <alignment horizontal="center" vertical="top" wrapText="1"/>
    </xf>
    <xf numFmtId="9" fontId="10" fillId="0" borderId="22" xfId="0" applyNumberFormat="1" applyFont="1" applyBorder="1" applyAlignment="1">
      <alignment horizontal="left" vertical="top" wrapText="1"/>
    </xf>
    <xf numFmtId="9" fontId="14" fillId="0" borderId="22" xfId="0" applyNumberFormat="1" applyFont="1" applyBorder="1" applyAlignment="1">
      <alignment horizontal="left" vertical="top" wrapText="1"/>
    </xf>
    <xf numFmtId="9" fontId="14" fillId="0" borderId="23" xfId="0" applyNumberFormat="1" applyFont="1" applyBorder="1" applyAlignment="1">
      <alignment horizontal="left" vertical="top" wrapText="1"/>
    </xf>
    <xf numFmtId="0" fontId="3" fillId="0" borderId="25"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11" fillId="0" borderId="0" xfId="0" applyFont="1" applyAlignment="1">
      <alignment horizontal="right"/>
    </xf>
    <xf numFmtId="0" fontId="3" fillId="0" borderId="0" xfId="0" applyFont="1" applyAlignment="1">
      <alignment horizontal="right"/>
    </xf>
    <xf numFmtId="0" fontId="6" fillId="0" borderId="0" xfId="0" applyFont="1" applyAlignment="1">
      <alignment horizontal="left" wrapText="1"/>
    </xf>
    <xf numFmtId="0" fontId="0" fillId="0" borderId="0" xfId="0" applyFont="1" applyAlignment="1">
      <alignment/>
    </xf>
    <xf numFmtId="0" fontId="17" fillId="0" borderId="26" xfId="0" applyFont="1" applyBorder="1"/>
    <xf numFmtId="0" fontId="17" fillId="0" borderId="27" xfId="0" applyFont="1" applyBorder="1"/>
    <xf numFmtId="9" fontId="16" fillId="0" borderId="28" xfId="0" applyNumberFormat="1" applyFont="1" applyBorder="1" applyAlignment="1">
      <alignment horizontal="left" vertical="center" wrapText="1"/>
    </xf>
    <xf numFmtId="9" fontId="19" fillId="0" borderId="29" xfId="0" applyNumberFormat="1" applyFont="1" applyBorder="1" applyAlignment="1">
      <alignment horizontal="left" vertical="center" wrapText="1"/>
    </xf>
    <xf numFmtId="0" fontId="17" fillId="0" borderId="30" xfId="0" applyFont="1" applyBorder="1"/>
    <xf numFmtId="0" fontId="2" fillId="0" borderId="0" xfId="0" applyFont="1"/>
    <xf numFmtId="0" fontId="18" fillId="0" borderId="11" xfId="0" applyFont="1" applyBorder="1" applyAlignment="1">
      <alignment horizontal="left" vertical="center"/>
    </xf>
    <xf numFmtId="0" fontId="18" fillId="0" borderId="28" xfId="0" applyFont="1" applyBorder="1" applyAlignment="1">
      <alignment horizontal="left" vertical="center" wrapText="1"/>
    </xf>
    <xf numFmtId="0" fontId="21" fillId="0" borderId="11" xfId="0" applyFont="1" applyBorder="1" applyAlignment="1">
      <alignment horizontal="left" vertical="center"/>
    </xf>
    <xf numFmtId="0" fontId="18" fillId="0" borderId="9" xfId="0" applyFont="1" applyBorder="1" applyAlignment="1">
      <alignment horizontal="left"/>
    </xf>
    <xf numFmtId="0" fontId="17" fillId="0" borderId="29" xfId="0" applyFont="1" applyBorder="1"/>
    <xf numFmtId="0" fontId="22" fillId="0" borderId="11" xfId="0" applyFont="1" applyBorder="1" applyAlignment="1">
      <alignment horizontal="left" vertical="top" wrapText="1"/>
    </xf>
    <xf numFmtId="0" fontId="19" fillId="0" borderId="29" xfId="0" applyFont="1" applyBorder="1" applyAlignment="1">
      <alignment horizontal="left" vertical="center" wrapText="1"/>
    </xf>
    <xf numFmtId="0" fontId="18" fillId="0" borderId="26" xfId="0" applyFont="1" applyBorder="1" applyAlignment="1">
      <alignment horizontal="left" vertical="center" wrapText="1"/>
    </xf>
    <xf numFmtId="0" fontId="18" fillId="0" borderId="31" xfId="0" applyFont="1" applyBorder="1" applyAlignment="1">
      <alignment horizontal="left" vertical="center" wrapText="1"/>
    </xf>
    <xf numFmtId="0" fontId="19" fillId="0" borderId="11" xfId="0" applyFont="1" applyBorder="1" applyAlignment="1">
      <alignment horizontal="left" vertical="center" wrapText="1"/>
    </xf>
    <xf numFmtId="0" fontId="19" fillId="0" borderId="31" xfId="0" applyFont="1" applyBorder="1" applyAlignment="1">
      <alignment horizontal="left" vertical="center" wrapText="1"/>
    </xf>
    <xf numFmtId="0" fontId="8" fillId="0" borderId="0" xfId="0" applyFont="1" applyAlignment="1">
      <alignment horizontal="center"/>
    </xf>
    <xf numFmtId="9" fontId="16" fillId="0" borderId="26" xfId="0" applyNumberFormat="1" applyFont="1" applyBorder="1" applyAlignment="1">
      <alignment horizontal="left" vertical="center" wrapText="1"/>
    </xf>
    <xf numFmtId="9" fontId="16" fillId="0" borderId="27" xfId="0" applyNumberFormat="1" applyFont="1" applyBorder="1" applyAlignment="1">
      <alignment horizontal="left" vertical="center" wrapText="1"/>
    </xf>
    <xf numFmtId="0" fontId="4" fillId="0" borderId="0" xfId="0" applyFont="1" applyAlignment="1">
      <alignment horizontal="center" vertical="center"/>
    </xf>
    <xf numFmtId="0" fontId="3" fillId="0" borderId="0" xfId="0" applyFont="1" applyAlignment="1">
      <alignment horizontal="left"/>
    </xf>
    <xf numFmtId="0" fontId="7" fillId="0" borderId="0" xfId="0" applyFont="1" applyAlignment="1">
      <alignment horizontal="center"/>
    </xf>
    <xf numFmtId="0" fontId="16" fillId="0" borderId="11" xfId="0" applyFont="1" applyBorder="1" applyAlignment="1">
      <alignment horizontal="center" vertical="top" wrapText="1"/>
    </xf>
    <xf numFmtId="0" fontId="16" fillId="0" borderId="26" xfId="0" applyFont="1" applyBorder="1" applyAlignment="1">
      <alignment horizontal="center" vertical="top" wrapText="1"/>
    </xf>
    <xf numFmtId="0" fontId="16" fillId="0" borderId="27" xfId="0" applyFont="1" applyBorder="1" applyAlignment="1">
      <alignment horizontal="center" vertical="top" wrapText="1"/>
    </xf>
    <xf numFmtId="0" fontId="23" fillId="0" borderId="11" xfId="0" applyFont="1" applyBorder="1" applyAlignment="1">
      <alignment horizontal="left" vertical="top" wrapText="1"/>
    </xf>
  </cellXfs>
  <cellStyles count="6">
    <cellStyle name="Normal" xfId="0"/>
    <cellStyle name="Percent" xfId="15"/>
    <cellStyle name="Currency" xfId="16"/>
    <cellStyle name="Currency [0]" xfId="17"/>
    <cellStyle name="Comma" xfId="18"/>
    <cellStyle name="Comma [0]" xfId="19"/>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styles" Target="styles.xml" /><Relationship Id="rId5" Type="http://schemas.openxmlformats.org/officeDocument/2006/relationships/sharedStrings" Target="sharedStrings.xml" /><Relationship Id="rId6" Type="http://schemas.openxmlformats.org/officeDocument/2006/relationships/theme" Target="theme/theme1.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0</xdr:col>
      <xdr:colOff>1562100</xdr:colOff>
      <xdr:row>2</xdr:row>
      <xdr:rowOff>790575</xdr:rowOff>
    </xdr:from>
    <xdr:ext cx="3552825" cy="2162175"/>
    <xdr:grpSp>
      <xdr:nvGrpSpPr>
        <xdr:cNvPr id="2" name="Shape 2"/>
        <xdr:cNvGrpSpPr/>
      </xdr:nvGrpSpPr>
      <xdr:grpSpPr>
        <a:xfrm>
          <a:off x="1562100" y="1390650"/>
          <a:ext cx="3552825" cy="2162175"/>
          <a:chOff x="2918301" y="691213"/>
          <a:chExt cx="3533799" cy="2143125"/>
        </a:xfrm>
      </xdr:grpSpPr>
      <xdr:pic>
        <xdr:nvPicPr>
          <xdr:cNvPr id="3" name="Shape 3"/>
          <xdr:cNvPicPr>
            <a:picLocks noChangeAspect="1"/>
          </xdr:cNvPicPr>
        </xdr:nvPicPr>
        <xdr:blipFill>
          <a:blip r:embed="rId1">
            <a:alphaModFix/>
          </a:blip>
          <a:stretch>
            <a:fillRect/>
          </a:stretch>
        </xdr:blipFill>
        <xdr:spPr>
          <a:xfrm>
            <a:off x="2918301" y="691213"/>
            <a:ext cx="2143249" cy="2143125"/>
          </a:xfrm>
          <a:prstGeom prst="rect">
            <a:avLst/>
          </a:prstGeom>
          <a:noFill/>
          <a:ln>
            <a:noFill/>
          </a:ln>
        </xdr:spPr>
      </xdr:pic>
      <xdr:sp macro="" textlink="">
        <xdr:nvSpPr>
          <xdr:cNvPr id="4" name="Shape 4"/>
          <xdr:cNvSpPr txBox="1"/>
        </xdr:nvSpPr>
        <xdr:spPr>
          <a:xfrm>
            <a:off x="4786797" y="1397373"/>
            <a:ext cx="1665303" cy="925294"/>
          </a:xfrm>
          <a:prstGeom prst="rect">
            <a:avLst/>
          </a:prstGeom>
          <a:noFill/>
          <a:ln>
            <a:noFill/>
          </a:ln>
        </xdr:spPr>
        <xdr:txBody>
          <a:bodyPr spcFirstLastPara="1" wrap="square" lIns="91425" tIns="91425" rIns="91425" bIns="91425" anchor="t" anchorCtr="0">
            <a:noAutofit/>
          </a:bodyPr>
          <a:lstStyle/>
          <a:p>
            <a:pPr marL="0" lvl="0" indent="0" algn="l" rtl="0">
              <a:lnSpc>
                <a:spcPct val="75000"/>
              </a:lnSpc>
              <a:spcBef>
                <a:spcPts val="0"/>
              </a:spcBef>
              <a:spcAft>
                <a:spcPts val="0"/>
              </a:spcAft>
              <a:buNone/>
            </a:pPr>
            <a:r>
              <a:rPr lang="en-US" sz="1800"/>
              <a:t>informatics</a:t>
            </a:r>
            <a:endParaRPr sz="1800"/>
          </a:p>
          <a:p>
            <a:pPr marL="0" lvl="0" indent="0" algn="l" rtl="0">
              <a:lnSpc>
                <a:spcPct val="75000"/>
              </a:lnSpc>
              <a:spcBef>
                <a:spcPts val="0"/>
              </a:spcBef>
              <a:spcAft>
                <a:spcPts val="0"/>
              </a:spcAft>
              <a:buNone/>
            </a:pPr>
            <a:r>
              <a:rPr lang="en-US" sz="1400"/>
              <a:t>college</a:t>
            </a:r>
            <a:r>
              <a:rPr lang="en-US" sz="3000">
                <a:solidFill>
                  <a:srgbClr val="FF0000"/>
                </a:solidFill>
              </a:rPr>
              <a:t>.</a:t>
            </a:r>
            <a:r>
              <a:rPr lang="en-US" sz="1400"/>
              <a:t>pokhara</a:t>
            </a:r>
            <a:endParaRPr sz="1400"/>
          </a:p>
        </xdr:txBody>
      </xdr:sp>
    </xdr:grp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dimension ref="A1:Z1000"/>
  <sheetViews>
    <sheetView workbookViewId="0" topLeftCell="A1">
      <pane xSplit="4" ySplit="8" topLeftCell="E24" activePane="bottomRight" state="frozen"/>
      <selection pane="topRight" activeCell="E1" sqref="E1"/>
      <selection pane="bottomLeft" activeCell="A9" sqref="A9"/>
      <selection pane="bottomRight" activeCell="C7" sqref="C7"/>
    </sheetView>
  </sheetViews>
  <sheetFormatPr defaultColWidth="12.625" defaultRowHeight="15" customHeight="1"/>
  <cols>
    <col min="1" max="1" width="7.75390625" customWidth="1"/>
    <col min="2" max="2" width="39.75390625" customWidth="1"/>
    <col min="3" max="3" width="12.625" customWidth="1"/>
    <col min="4" max="4" width="13.625" customWidth="1"/>
    <col min="5" max="5" width="32.875" hidden="1" customWidth="1"/>
    <col min="6" max="6" width="31.125" hidden="1" customWidth="1"/>
    <col min="7" max="7" width="33.625" customWidth="1"/>
    <col min="8" max="8" width="31.00390625" hidden="1" customWidth="1"/>
    <col min="9" max="9" width="31.00390625" customWidth="1"/>
    <col min="10" max="10" width="31.375" hidden="1" customWidth="1"/>
    <col min="11" max="11" width="30.625" customWidth="1"/>
    <col min="12" max="12" width="31.125" hidden="1" customWidth="1"/>
    <col min="13" max="13" width="31.00390625" customWidth="1"/>
    <col min="14" max="14" width="31.125" hidden="1" customWidth="1"/>
    <col min="15" max="15" width="31.875" customWidth="1"/>
    <col min="16" max="26" width="7.753906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8" customHeight="1">
      <c r="A3" s="4" t="s">
        <v>6</v>
      </c>
      <c r="B3" s="78" t="s">
        <v>7</v>
      </c>
      <c r="C3" s="79"/>
      <c r="D3" s="79"/>
      <c r="E3" s="79"/>
      <c r="F3" s="79"/>
      <c r="G3" s="6"/>
      <c r="H3" s="1"/>
      <c r="I3" s="1"/>
      <c r="J3" s="1"/>
      <c r="K3" s="1"/>
      <c r="L3" s="1"/>
      <c r="M3" s="1"/>
      <c r="N3" s="1"/>
      <c r="O3" s="1"/>
      <c r="P3" s="1"/>
      <c r="Q3" s="1"/>
      <c r="R3" s="1"/>
      <c r="S3" s="1"/>
      <c r="T3" s="1"/>
      <c r="U3" s="1"/>
      <c r="V3" s="1"/>
      <c r="W3" s="1"/>
      <c r="X3" s="1"/>
      <c r="Y3" s="1"/>
      <c r="Z3" s="1"/>
    </row>
    <row r="4" spans="1:26" ht="18" customHeight="1">
      <c r="A4" s="4" t="s">
        <v>8</v>
      </c>
      <c r="B4" s="6" t="s">
        <v>9</v>
      </c>
      <c r="C4" s="6"/>
      <c r="D4" s="6"/>
      <c r="E4" s="6"/>
      <c r="F4" s="6"/>
      <c r="G4" s="6"/>
      <c r="H4" s="1"/>
      <c r="I4" s="1"/>
      <c r="J4" s="1"/>
      <c r="K4" s="1"/>
      <c r="L4" s="1"/>
      <c r="M4" s="1"/>
      <c r="N4" s="1"/>
      <c r="O4" s="1"/>
      <c r="P4" s="1"/>
      <c r="Q4" s="1"/>
      <c r="R4" s="1"/>
      <c r="S4" s="1"/>
      <c r="T4" s="1"/>
      <c r="U4" s="1"/>
      <c r="V4" s="1"/>
      <c r="W4" s="1"/>
      <c r="X4" s="1"/>
      <c r="Y4" s="1"/>
      <c r="Z4" s="1"/>
    </row>
    <row r="5" spans="1:26" ht="18" customHeight="1">
      <c r="A5" s="1"/>
      <c r="B5" s="6"/>
      <c r="C5" s="6"/>
      <c r="D5" s="6"/>
      <c r="E5" s="6"/>
      <c r="F5" s="6"/>
      <c r="G5" s="6"/>
      <c r="H5" s="1"/>
      <c r="I5" s="1"/>
      <c r="J5" s="1"/>
      <c r="K5" s="1"/>
      <c r="L5" s="1"/>
      <c r="M5" s="1"/>
      <c r="N5" s="1"/>
      <c r="O5" s="1"/>
      <c r="P5" s="1"/>
      <c r="Q5" s="1"/>
      <c r="R5" s="1"/>
      <c r="S5" s="1"/>
      <c r="T5" s="1"/>
      <c r="U5" s="1"/>
      <c r="V5" s="1"/>
      <c r="W5" s="1"/>
      <c r="X5" s="1"/>
      <c r="Y5" s="1"/>
      <c r="Z5" s="1"/>
    </row>
    <row r="6" spans="1:26" ht="14.25" customHeight="1">
      <c r="A6" s="1"/>
      <c r="B6" s="9" t="s">
        <v>10</v>
      </c>
      <c r="C6" s="10" t="s">
        <v>96</v>
      </c>
      <c r="D6" s="10"/>
      <c r="E6" s="1"/>
      <c r="F6" s="1"/>
      <c r="G6" s="1"/>
      <c r="H6" s="1"/>
      <c r="I6" s="1"/>
      <c r="J6" s="1"/>
      <c r="K6" s="1"/>
      <c r="L6" s="1"/>
      <c r="M6" s="1"/>
      <c r="N6" s="1"/>
      <c r="O6" s="1"/>
      <c r="P6" s="1"/>
      <c r="Q6" s="1"/>
      <c r="R6" s="1"/>
      <c r="S6" s="1"/>
      <c r="T6" s="1"/>
      <c r="U6" s="1"/>
      <c r="V6" s="1"/>
      <c r="W6" s="1"/>
      <c r="X6" s="1"/>
      <c r="Y6" s="1"/>
      <c r="Z6" s="1"/>
    </row>
    <row r="7" spans="1:26" ht="14.25" customHeight="1">
      <c r="A7" s="1"/>
      <c r="B7" s="9" t="s">
        <v>12</v>
      </c>
      <c r="C7" s="10" t="s">
        <v>13</v>
      </c>
      <c r="D7" s="10"/>
      <c r="E7" s="11"/>
      <c r="F7" s="11"/>
      <c r="G7" s="11"/>
      <c r="H7" s="11"/>
      <c r="I7" s="11"/>
      <c r="J7" s="11"/>
      <c r="K7" s="11"/>
      <c r="L7" s="11"/>
      <c r="M7" s="11"/>
      <c r="N7" s="11"/>
      <c r="O7" s="11"/>
      <c r="P7" s="1"/>
      <c r="Q7" s="1"/>
      <c r="R7" s="1"/>
      <c r="S7" s="1"/>
      <c r="T7" s="1"/>
      <c r="U7" s="1"/>
      <c r="V7" s="1"/>
      <c r="W7" s="1"/>
      <c r="X7" s="1"/>
      <c r="Y7" s="1"/>
      <c r="Z7" s="1"/>
    </row>
    <row r="8" spans="1:26" ht="14.25" customHeight="1">
      <c r="A8" s="12" t="s">
        <v>14</v>
      </c>
      <c r="B8" s="13" t="s">
        <v>15</v>
      </c>
      <c r="C8" s="14" t="s">
        <v>16</v>
      </c>
      <c r="D8" s="15" t="s">
        <v>17</v>
      </c>
      <c r="E8" s="16">
        <v>1</v>
      </c>
      <c r="F8" s="16">
        <v>0.9</v>
      </c>
      <c r="G8" s="16">
        <v>0.8</v>
      </c>
      <c r="H8" s="16">
        <v>0.7</v>
      </c>
      <c r="I8" s="16">
        <v>0.6</v>
      </c>
      <c r="J8" s="16">
        <v>0.5</v>
      </c>
      <c r="K8" s="16">
        <v>0.4</v>
      </c>
      <c r="L8" s="16">
        <v>0.3</v>
      </c>
      <c r="M8" s="16">
        <v>0.2</v>
      </c>
      <c r="N8" s="16">
        <v>0.1</v>
      </c>
      <c r="O8" s="17">
        <v>0</v>
      </c>
      <c r="P8" s="1"/>
      <c r="Q8" s="1"/>
      <c r="R8" s="1"/>
      <c r="S8" s="1"/>
      <c r="T8" s="1"/>
      <c r="U8" s="1"/>
      <c r="V8" s="1"/>
      <c r="W8" s="1"/>
      <c r="X8" s="1"/>
      <c r="Y8" s="1"/>
      <c r="Z8" s="1"/>
    </row>
    <row r="9" spans="1:26" ht="14.25" customHeight="1">
      <c r="A9" s="18" t="s">
        <v>18</v>
      </c>
      <c r="B9" s="19" t="s">
        <v>19</v>
      </c>
      <c r="C9" s="21"/>
      <c r="D9" s="23"/>
      <c r="E9" s="24"/>
      <c r="F9" s="24"/>
      <c r="G9" s="24"/>
      <c r="H9" s="24"/>
      <c r="I9" s="24"/>
      <c r="J9" s="24"/>
      <c r="K9" s="24"/>
      <c r="L9" s="24"/>
      <c r="M9" s="24"/>
      <c r="N9" s="24"/>
      <c r="O9" s="24"/>
      <c r="P9" s="26"/>
      <c r="Q9" s="26"/>
      <c r="R9" s="26"/>
      <c r="S9" s="26"/>
      <c r="T9" s="26"/>
      <c r="U9" s="26"/>
      <c r="V9" s="26"/>
      <c r="W9" s="26"/>
      <c r="X9" s="26"/>
      <c r="Y9" s="26"/>
      <c r="Z9" s="26"/>
    </row>
    <row r="10" spans="1:26" ht="86.25" customHeight="1">
      <c r="A10" s="27">
        <v>1</v>
      </c>
      <c r="B10" s="28" t="s">
        <v>23</v>
      </c>
      <c r="C10" s="29">
        <v>15</v>
      </c>
      <c r="D10" s="30">
        <v>8</v>
      </c>
      <c r="E10" s="31" t="str">
        <f t="shared" si="0" ref="E10:E11">G10</f>
        <v>User interface should is properly designed and attractive with proper controls for each properties and have proper navigation for different interfaces</v>
      </c>
      <c r="F10" s="31" t="str">
        <f t="shared" si="1" ref="F10:F11">G10</f>
        <v>User interface should is properly designed and attractive with proper controls for each properties and have proper navigation for different interfaces</v>
      </c>
      <c r="G10" s="31" t="s">
        <v>25</v>
      </c>
      <c r="H10" s="31" t="str">
        <f t="shared" si="2" ref="H10:H11">I10</f>
        <v>User Interface is complete but not separated and have proper use of controls</v>
      </c>
      <c r="I10" s="31" t="s">
        <v>26</v>
      </c>
      <c r="J10" s="31" t="str">
        <f t="shared" si="3" ref="J10:J11">K10</f>
        <v>missing controls in the interface</v>
      </c>
      <c r="K10" s="31" t="s">
        <v>27</v>
      </c>
      <c r="L10" s="31" t="str">
        <f t="shared" si="4" ref="L10:L11">M10</f>
        <v>Design is properly done and in mess</v>
      </c>
      <c r="M10" s="31" t="s">
        <v>28</v>
      </c>
      <c r="N10" s="31" t="str">
        <f t="shared" si="5" ref="N10:N11">M10</f>
        <v>Design is properly done and in mess</v>
      </c>
      <c r="O10" s="31" t="s">
        <v>29</v>
      </c>
      <c r="P10" s="1"/>
      <c r="Q10" s="1"/>
      <c r="R10" s="1"/>
      <c r="S10" s="1"/>
      <c r="T10" s="1"/>
      <c r="U10" s="1"/>
      <c r="V10" s="1"/>
      <c r="W10" s="1"/>
      <c r="X10" s="1"/>
      <c r="Y10" s="1"/>
      <c r="Z10" s="1"/>
    </row>
    <row r="11" spans="1:26" ht="86.25" customHeight="1">
      <c r="A11" s="32">
        <v>2</v>
      </c>
      <c r="B11" s="28" t="s">
        <v>30</v>
      </c>
      <c r="C11" s="29">
        <v>15</v>
      </c>
      <c r="D11" s="30">
        <v>6</v>
      </c>
      <c r="E11" s="31" t="str">
        <f t="shared" si="0"/>
        <v>Data entry is  proper with appropriate  validation and use of proper datatyps and contains CRUD methods</v>
      </c>
      <c r="F11" s="31" t="str">
        <f t="shared" si="1"/>
        <v>Data entry is  proper with appropriate  validation and use of proper datatyps and contains CRUD methods</v>
      </c>
      <c r="G11" s="31" t="s">
        <v>31</v>
      </c>
      <c r="H11" s="31" t="str">
        <f t="shared" si="2"/>
        <v>appropriate use of data types but missing some properties required or missing CRUD operation</v>
      </c>
      <c r="I11" s="31" t="s">
        <v>32</v>
      </c>
      <c r="J11" s="31" t="str">
        <f t="shared" si="3"/>
        <v>not properly saved or imported data</v>
      </c>
      <c r="K11" s="31" t="s">
        <v>33</v>
      </c>
      <c r="L11" s="31" t="str">
        <f t="shared" si="4"/>
        <v>data types not taken care of and not properly executed functionally.</v>
      </c>
      <c r="M11" s="31" t="s">
        <v>34</v>
      </c>
      <c r="N11" s="31" t="str">
        <f t="shared" si="5"/>
        <v>data types not taken care of and not properly executed functionally.</v>
      </c>
      <c r="O11" s="31" t="s">
        <v>29</v>
      </c>
      <c r="P11" s="1"/>
      <c r="Q11" s="1"/>
      <c r="R11" s="1"/>
      <c r="S11" s="1"/>
      <c r="T11" s="1"/>
      <c r="U11" s="1"/>
      <c r="V11" s="1"/>
      <c r="W11" s="1"/>
      <c r="X11" s="1"/>
      <c r="Y11" s="1"/>
      <c r="Z11" s="1"/>
    </row>
    <row r="12" spans="1:26" ht="86.25" customHeight="1">
      <c r="A12" s="33">
        <v>3</v>
      </c>
      <c r="B12" s="28" t="s">
        <v>35</v>
      </c>
      <c r="C12" s="29">
        <v>5</v>
      </c>
      <c r="D12" s="30">
        <v>2</v>
      </c>
      <c r="E12" s="31"/>
      <c r="F12" s="31"/>
      <c r="G12" s="31" t="s">
        <v>36</v>
      </c>
      <c r="H12" s="31"/>
      <c r="I12" s="31" t="s">
        <v>37</v>
      </c>
      <c r="J12" s="31"/>
      <c r="K12" s="31" t="s">
        <v>38</v>
      </c>
      <c r="L12" s="31"/>
      <c r="M12" s="31" t="s">
        <v>39</v>
      </c>
      <c r="N12" s="31"/>
      <c r="O12" s="31" t="s">
        <v>40</v>
      </c>
      <c r="P12" s="1"/>
      <c r="Q12" s="1"/>
      <c r="R12" s="1"/>
      <c r="S12" s="1"/>
      <c r="T12" s="1"/>
      <c r="U12" s="1"/>
      <c r="V12" s="1"/>
      <c r="W12" s="1"/>
      <c r="X12" s="1"/>
      <c r="Y12" s="1"/>
      <c r="Z12" s="1"/>
    </row>
    <row r="13" spans="1:26" ht="86.25" customHeight="1">
      <c r="A13" s="33">
        <v>4</v>
      </c>
      <c r="B13" s="28" t="s">
        <v>41</v>
      </c>
      <c r="C13" s="29">
        <v>10</v>
      </c>
      <c r="D13" s="30">
        <v>5</v>
      </c>
      <c r="E13" s="31" t="str">
        <f>G13</f>
        <v>Excellent report presentation in tabular format with proper chart for enrollment and weekly report for selected week</v>
      </c>
      <c r="F13" s="31" t="str">
        <f>G13</f>
        <v>Excellent report presentation in tabular format with proper chart for enrollment and weekly report for selected week</v>
      </c>
      <c r="G13" s="31" t="s">
        <v>42</v>
      </c>
      <c r="H13" s="31" t="str">
        <f>I13</f>
        <v>Any one of the report is missing or not complete</v>
      </c>
      <c r="I13" s="31" t="s">
        <v>43</v>
      </c>
      <c r="J13" s="31" t="str">
        <f>K13</f>
        <v>very poorly executed reports and data not shown accurately</v>
      </c>
      <c r="K13" s="31" t="s">
        <v>44</v>
      </c>
      <c r="L13" s="31" t="str">
        <f>M13</f>
        <v>over all poor delivery of reports and higlhy inaccurate data shown.</v>
      </c>
      <c r="M13" s="31" t="s">
        <v>45</v>
      </c>
      <c r="N13" s="31" t="str">
        <f>M13</f>
        <v>over all poor delivery of reports and higlhy inaccurate data shown.</v>
      </c>
      <c r="O13" s="31" t="s">
        <v>29</v>
      </c>
      <c r="P13" s="1"/>
      <c r="Q13" s="1"/>
      <c r="R13" s="1"/>
      <c r="S13" s="1"/>
      <c r="T13" s="1"/>
      <c r="U13" s="1"/>
      <c r="V13" s="1"/>
      <c r="W13" s="1"/>
      <c r="X13" s="1"/>
      <c r="Y13" s="1"/>
      <c r="Z13" s="1"/>
    </row>
    <row r="14" spans="1:26" ht="86.25" customHeight="1">
      <c r="A14" s="1">
        <v>5</v>
      </c>
      <c r="B14" s="28" t="s">
        <v>46</v>
      </c>
      <c r="C14" s="29">
        <v>10</v>
      </c>
      <c r="D14" s="30">
        <v>5</v>
      </c>
      <c r="E14" s="31"/>
      <c r="F14" s="31"/>
      <c r="G14" s="31" t="s">
        <v>47</v>
      </c>
      <c r="H14" s="31"/>
      <c r="I14" s="31" t="s">
        <v>48</v>
      </c>
      <c r="J14" s="31"/>
      <c r="K14" s="31" t="s">
        <v>49</v>
      </c>
      <c r="L14" s="31"/>
      <c r="M14" s="31" t="s">
        <v>50</v>
      </c>
      <c r="N14" s="31"/>
      <c r="O14" s="31" t="s">
        <v>29</v>
      </c>
      <c r="P14" s="1"/>
      <c r="Q14" s="1"/>
      <c r="R14" s="1"/>
      <c r="S14" s="1"/>
      <c r="T14" s="1"/>
      <c r="U14" s="1"/>
      <c r="V14" s="1"/>
      <c r="W14" s="1"/>
      <c r="X14" s="1"/>
      <c r="Y14" s="1"/>
      <c r="Z14" s="1"/>
    </row>
    <row r="15" spans="1:26" ht="86.25" customHeight="1">
      <c r="A15" s="34">
        <v>6</v>
      </c>
      <c r="B15" s="28" t="s">
        <v>51</v>
      </c>
      <c r="C15" s="29">
        <v>5</v>
      </c>
      <c r="D15" s="30">
        <v>2</v>
      </c>
      <c r="E15" s="31"/>
      <c r="F15" s="31"/>
      <c r="G15" s="31" t="s">
        <v>52</v>
      </c>
      <c r="H15" s="31"/>
      <c r="I15" s="31" t="s">
        <v>53</v>
      </c>
      <c r="J15" s="31"/>
      <c r="K15" s="31" t="s">
        <v>54</v>
      </c>
      <c r="L15" s="31"/>
      <c r="M15" s="31" t="s">
        <v>55</v>
      </c>
      <c r="N15" s="31"/>
      <c r="O15" s="31" t="s">
        <v>56</v>
      </c>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35" t="s">
        <v>57</v>
      </c>
      <c r="B17" s="36" t="s">
        <v>58</v>
      </c>
      <c r="C17" s="37"/>
      <c r="D17" s="38"/>
      <c r="E17" s="39"/>
      <c r="F17" s="39"/>
      <c r="G17" s="39"/>
      <c r="H17" s="39"/>
      <c r="I17" s="39"/>
      <c r="J17" s="39"/>
      <c r="K17" s="39"/>
      <c r="L17" s="39"/>
      <c r="M17" s="39"/>
      <c r="N17" s="39"/>
      <c r="O17" s="39"/>
      <c r="P17" s="26"/>
      <c r="Q17" s="26"/>
      <c r="R17" s="26"/>
      <c r="S17" s="26"/>
      <c r="T17" s="26"/>
      <c r="U17" s="26"/>
      <c r="V17" s="26"/>
      <c r="W17" s="26"/>
      <c r="X17" s="26"/>
      <c r="Y17" s="26"/>
      <c r="Z17" s="26"/>
    </row>
    <row r="18" spans="1:26" ht="86.25" customHeight="1">
      <c r="A18" s="40">
        <v>1</v>
      </c>
      <c r="B18" s="41" t="s">
        <v>59</v>
      </c>
      <c r="C18" s="42">
        <v>5</v>
      </c>
      <c r="D18" s="43">
        <v>2</v>
      </c>
      <c r="E18" s="44" t="str">
        <f>G18</f>
        <v>User Manual is self decriptive and concise. Contains screen shots and step by step use of the application</v>
      </c>
      <c r="F18" s="44" t="str">
        <f>G18</f>
        <v>User Manual is self decriptive and concise. Contains screen shots and step by step use of the application</v>
      </c>
      <c r="G18" s="44" t="s">
        <v>60</v>
      </c>
      <c r="H18" s="44" t="str">
        <f>I18</f>
        <v>User Manual is good. Contains all varieties of forms.</v>
      </c>
      <c r="I18" s="44" t="s">
        <v>61</v>
      </c>
      <c r="J18" s="44" t="str">
        <f>K18</f>
        <v>User Manual is average. Includes description for all interfaces</v>
      </c>
      <c r="K18" s="44" t="s">
        <v>62</v>
      </c>
      <c r="L18" s="44" t="str">
        <f>M18</f>
        <v>User Manual is below average. Is textual only.</v>
      </c>
      <c r="M18" s="44" t="s">
        <v>63</v>
      </c>
      <c r="N18" s="44" t="str">
        <f>M18</f>
        <v>User Manual is below average. Is textual only.</v>
      </c>
      <c r="O18" s="45" t="s">
        <v>29</v>
      </c>
      <c r="P18" s="1"/>
      <c r="Q18" s="1"/>
      <c r="R18" s="1"/>
      <c r="S18" s="1"/>
      <c r="T18" s="1"/>
      <c r="U18" s="1"/>
      <c r="V18" s="1"/>
      <c r="W18" s="1"/>
      <c r="X18" s="1"/>
      <c r="Y18" s="1"/>
      <c r="Z18" s="1"/>
    </row>
    <row r="19" spans="1:26" ht="86.25" customHeight="1">
      <c r="A19" s="46">
        <v>2</v>
      </c>
      <c r="B19" s="47" t="s">
        <v>64</v>
      </c>
      <c r="C19" s="29">
        <v>10</v>
      </c>
      <c r="D19" s="30">
        <v>4</v>
      </c>
      <c r="E19" s="31"/>
      <c r="F19" s="31"/>
      <c r="G19" s="31" t="s">
        <v>65</v>
      </c>
      <c r="H19" s="31"/>
      <c r="I19" s="31" t="s">
        <v>66</v>
      </c>
      <c r="J19" s="31"/>
      <c r="K19" s="31" t="s">
        <v>67</v>
      </c>
      <c r="L19" s="31"/>
      <c r="M19" s="31" t="s">
        <v>68</v>
      </c>
      <c r="N19" s="31"/>
      <c r="O19" s="48" t="s">
        <v>29</v>
      </c>
      <c r="P19" s="1"/>
      <c r="Q19" s="1"/>
      <c r="R19" s="1"/>
      <c r="S19" s="1"/>
      <c r="T19" s="1"/>
      <c r="U19" s="1"/>
      <c r="V19" s="1"/>
      <c r="W19" s="1"/>
      <c r="X19" s="1"/>
      <c r="Y19" s="1"/>
      <c r="Z19" s="1"/>
    </row>
    <row r="20" spans="1:26" ht="86.25" customHeight="1">
      <c r="A20" s="46">
        <v>3</v>
      </c>
      <c r="B20" s="47" t="s">
        <v>69</v>
      </c>
      <c r="C20" s="29">
        <v>10</v>
      </c>
      <c r="D20" s="30">
        <v>4</v>
      </c>
      <c r="E20" s="31"/>
      <c r="F20" s="31"/>
      <c r="G20" s="31" t="s">
        <v>70</v>
      </c>
      <c r="H20" s="31"/>
      <c r="I20" s="31" t="s">
        <v>71</v>
      </c>
      <c r="J20" s="31"/>
      <c r="K20" s="31" t="s">
        <v>72</v>
      </c>
      <c r="L20" s="31"/>
      <c r="M20" s="31" t="s">
        <v>73</v>
      </c>
      <c r="N20" s="31"/>
      <c r="O20" s="48" t="s">
        <v>29</v>
      </c>
      <c r="P20" s="1"/>
      <c r="Q20" s="1"/>
      <c r="R20" s="1"/>
      <c r="S20" s="1"/>
      <c r="T20" s="1"/>
      <c r="U20" s="1"/>
      <c r="V20" s="1"/>
      <c r="W20" s="1"/>
      <c r="X20" s="1"/>
      <c r="Y20" s="1"/>
      <c r="Z20" s="1"/>
    </row>
    <row r="21" spans="1:26" ht="86.25" customHeight="1">
      <c r="A21" s="49">
        <v>4</v>
      </c>
      <c r="B21" s="50" t="s">
        <v>74</v>
      </c>
      <c r="C21" s="51">
        <v>5</v>
      </c>
      <c r="D21" s="52">
        <v>2</v>
      </c>
      <c r="E21" s="53"/>
      <c r="F21" s="53"/>
      <c r="G21" s="53" t="s">
        <v>76</v>
      </c>
      <c r="H21" s="53"/>
      <c r="I21" s="53" t="s">
        <v>77</v>
      </c>
      <c r="J21" s="53"/>
      <c r="K21" s="54" t="s">
        <v>78</v>
      </c>
      <c r="L21" s="53"/>
      <c r="M21" s="54" t="s">
        <v>79</v>
      </c>
      <c r="N21" s="53"/>
      <c r="O21" s="55" t="s">
        <v>29</v>
      </c>
      <c r="P21" s="1"/>
      <c r="Q21" s="1"/>
      <c r="R21" s="1"/>
      <c r="S21" s="1"/>
      <c r="T21" s="1"/>
      <c r="U21" s="1"/>
      <c r="V21" s="1"/>
      <c r="W21" s="1"/>
      <c r="X21" s="1"/>
      <c r="Y21" s="1"/>
      <c r="Z21" s="1"/>
    </row>
    <row r="22" spans="1:26" ht="14.25" customHeight="1">
      <c r="A22" s="57" t="s">
        <v>80</v>
      </c>
      <c r="B22" s="19" t="s">
        <v>81</v>
      </c>
      <c r="C22" s="21"/>
      <c r="D22" s="23"/>
      <c r="E22" s="24"/>
      <c r="F22" s="24"/>
      <c r="G22" s="24"/>
      <c r="H22" s="24"/>
      <c r="I22" s="24"/>
      <c r="J22" s="24"/>
      <c r="K22" s="24"/>
      <c r="L22" s="24"/>
      <c r="M22" s="24"/>
      <c r="N22" s="24"/>
      <c r="O22" s="24"/>
      <c r="P22" s="26"/>
      <c r="Q22" s="26"/>
      <c r="R22" s="26"/>
      <c r="S22" s="26"/>
      <c r="T22" s="26"/>
      <c r="U22" s="26"/>
      <c r="V22" s="26"/>
      <c r="W22" s="26"/>
      <c r="X22" s="26"/>
      <c r="Y22" s="26"/>
      <c r="Z22" s="26"/>
    </row>
    <row r="23" spans="1:26" ht="14.25" customHeight="1">
      <c r="A23" s="58">
        <v>1</v>
      </c>
      <c r="B23" s="59" t="s">
        <v>82</v>
      </c>
      <c r="C23" s="60">
        <v>5</v>
      </c>
      <c r="D23" s="61">
        <v>1</v>
      </c>
      <c r="E23" s="62"/>
      <c r="F23" s="62"/>
      <c r="G23" s="63" t="s">
        <v>84</v>
      </c>
      <c r="H23" s="62"/>
      <c r="I23" s="63" t="s">
        <v>85</v>
      </c>
      <c r="J23" s="62"/>
      <c r="K23" s="63" t="s">
        <v>86</v>
      </c>
      <c r="L23" s="62"/>
      <c r="M23" s="63" t="s">
        <v>87</v>
      </c>
      <c r="N23" s="62"/>
      <c r="O23" s="64" t="s">
        <v>88</v>
      </c>
      <c r="P23" s="65"/>
      <c r="Q23" s="65"/>
      <c r="R23" s="65"/>
      <c r="S23" s="65"/>
      <c r="T23" s="65"/>
      <c r="U23" s="65"/>
      <c r="V23" s="65"/>
      <c r="W23" s="65"/>
      <c r="X23" s="65"/>
      <c r="Y23" s="65"/>
      <c r="Z23" s="65"/>
    </row>
    <row r="24" spans="1:26" ht="14.25" customHeight="1">
      <c r="A24" s="66">
        <v>2</v>
      </c>
      <c r="B24" s="67" t="s">
        <v>89</v>
      </c>
      <c r="C24" s="68">
        <v>5</v>
      </c>
      <c r="D24" s="69">
        <v>1</v>
      </c>
      <c r="E24" s="70"/>
      <c r="F24" s="70"/>
      <c r="G24" s="71" t="s">
        <v>90</v>
      </c>
      <c r="H24" s="70"/>
      <c r="I24" s="71" t="s">
        <v>91</v>
      </c>
      <c r="J24" s="70"/>
      <c r="K24" s="71" t="s">
        <v>92</v>
      </c>
      <c r="L24" s="70"/>
      <c r="M24" s="71" t="s">
        <v>93</v>
      </c>
      <c r="N24" s="70"/>
      <c r="O24" s="72" t="s">
        <v>94</v>
      </c>
      <c r="P24" s="65"/>
      <c r="Q24" s="65"/>
      <c r="R24" s="65"/>
      <c r="S24" s="65"/>
      <c r="T24" s="65"/>
      <c r="U24" s="65"/>
      <c r="V24" s="65"/>
      <c r="W24" s="65"/>
      <c r="X24" s="65"/>
      <c r="Y24" s="65"/>
      <c r="Z24" s="65"/>
    </row>
    <row r="25" spans="1:26" ht="14.25" customHeight="1">
      <c r="A25" s="73"/>
      <c r="B25" s="74" t="s">
        <v>95</v>
      </c>
      <c r="C25" s="74">
        <f t="shared" si="6" ref="C25">SUM(C10:C24)</f>
        <v>100</v>
      </c>
      <c r="D25" s="74">
        <v>42</v>
      </c>
      <c r="E25" s="74"/>
      <c r="F25" s="74"/>
      <c r="G25" s="74"/>
      <c r="H25" s="74"/>
      <c r="I25" s="74"/>
      <c r="J25" s="74"/>
      <c r="K25" s="74"/>
      <c r="L25" s="74"/>
      <c r="M25" s="74"/>
      <c r="N25" s="74"/>
      <c r="O25" s="75"/>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3:F3"/>
  </mergeCells>
  <printOptions/>
  <pageMargins left="0.7" right="0.7" top="0.75" bottom="0.75" header="0" footer="0"/>
  <pageSetup horizontalDpi="600" verticalDpi="600" orientation="portrait" paperSize="9" r:id="rId1"/>
</worksheet>
</file>

<file path=xl/worksheets/sheet2.xml><?xml version="1.0" encoding="utf-8"?>
<worksheet xmlns="http://schemas.openxmlformats.org/spreadsheetml/2006/main" xmlns:r="http://schemas.openxmlformats.org/officeDocument/2006/relationships">
  <dimension ref="A1:Z1005"/>
  <sheetViews>
    <sheetView tabSelected="1" workbookViewId="0" topLeftCell="A53">
      <selection activeCell="A59" sqref="A59"/>
    </sheetView>
  </sheetViews>
  <sheetFormatPr defaultColWidth="12.625" defaultRowHeight="15" customHeight="1"/>
  <cols>
    <col min="1" max="1" width="24.25390625" customWidth="1"/>
    <col min="2" max="2" width="19.125" customWidth="1"/>
    <col min="3" max="3" width="3.50390625" bestFit="1" customWidth="1"/>
    <col min="4" max="4" width="26.625" customWidth="1"/>
    <col min="5" max="5" width="12.625" bestFit="1" customWidth="1"/>
    <col min="6" max="26" width="7.75390625" customWidth="1"/>
  </cols>
  <sheetData>
    <row r="1" spans="1:26" ht="33" customHeight="1">
      <c r="A1" s="100" t="s">
        <v>1</v>
      </c>
      <c r="B1" s="79"/>
      <c r="C1" s="79"/>
      <c r="D1" s="79"/>
      <c r="E1" s="79"/>
      <c r="F1" s="3"/>
      <c r="G1" s="3"/>
      <c r="H1" s="3"/>
      <c r="I1" s="3"/>
      <c r="J1" s="3"/>
      <c r="K1" s="3"/>
      <c r="L1" s="3"/>
      <c r="M1" s="3"/>
      <c r="N1" s="3"/>
      <c r="O1" s="3"/>
      <c r="P1" s="3"/>
      <c r="Q1" s="3"/>
      <c r="R1" s="3"/>
      <c r="S1" s="3"/>
      <c r="T1" s="3"/>
      <c r="U1" s="3"/>
      <c r="V1" s="3"/>
      <c r="W1" s="3"/>
      <c r="X1" s="3"/>
      <c r="Y1" s="3"/>
      <c r="Z1" s="3"/>
    </row>
    <row r="2" spans="1:26" ht="14.25" customHeight="1">
      <c r="A2" s="101"/>
      <c r="B2" s="79"/>
      <c r="C2" s="79"/>
      <c r="D2" s="79"/>
      <c r="E2" s="79"/>
      <c r="F2" s="3"/>
      <c r="G2" s="3"/>
      <c r="H2" s="3"/>
      <c r="I2" s="3"/>
      <c r="J2" s="3"/>
      <c r="K2" s="3"/>
      <c r="L2" s="3"/>
      <c r="M2" s="3"/>
      <c r="N2" s="3"/>
      <c r="O2" s="3"/>
      <c r="P2" s="3"/>
      <c r="Q2" s="3"/>
      <c r="R2" s="3"/>
      <c r="S2" s="3"/>
      <c r="T2" s="3"/>
      <c r="U2" s="3"/>
      <c r="V2" s="3"/>
      <c r="W2" s="3"/>
      <c r="X2" s="3"/>
      <c r="Y2" s="3"/>
      <c r="Z2" s="3"/>
    </row>
    <row r="3" spans="1:26" ht="273.75" customHeight="1">
      <c r="A3" s="79"/>
      <c r="B3" s="79"/>
      <c r="C3" s="79"/>
      <c r="D3" s="79"/>
      <c r="E3" s="79"/>
      <c r="F3" s="3"/>
      <c r="G3" s="3"/>
      <c r="H3" s="3"/>
      <c r="I3" s="3"/>
      <c r="J3" s="3"/>
      <c r="K3" s="3"/>
      <c r="L3" s="3"/>
      <c r="M3" s="3"/>
      <c r="N3" s="3"/>
      <c r="O3" s="3"/>
      <c r="P3" s="3"/>
      <c r="Q3" s="3"/>
      <c r="R3" s="3"/>
      <c r="S3" s="3"/>
      <c r="T3" s="3"/>
      <c r="U3" s="3"/>
      <c r="V3" s="3"/>
      <c r="W3" s="3"/>
      <c r="X3" s="3"/>
      <c r="Y3" s="3"/>
      <c r="Z3" s="3"/>
    </row>
    <row r="4" spans="1:26" ht="18">
      <c r="A4" s="102" t="str">
        <f>'Grading Sheet'!B4</f>
        <v>Application Development</v>
      </c>
      <c r="B4" s="79"/>
      <c r="C4" s="79"/>
      <c r="D4" s="79"/>
      <c r="E4" s="79"/>
      <c r="F4" s="3"/>
      <c r="G4" s="3"/>
      <c r="H4" s="3"/>
      <c r="I4" s="3"/>
      <c r="J4" s="3"/>
      <c r="K4" s="3"/>
      <c r="L4" s="3"/>
      <c r="M4" s="3"/>
      <c r="N4" s="3"/>
      <c r="O4" s="3"/>
      <c r="P4" s="3"/>
      <c r="Q4" s="3"/>
      <c r="R4" s="3"/>
      <c r="S4" s="3"/>
      <c r="T4" s="3"/>
      <c r="U4" s="3"/>
      <c r="V4" s="3"/>
      <c r="W4" s="3"/>
      <c r="X4" s="3"/>
      <c r="Y4" s="3"/>
      <c r="Z4" s="3"/>
    </row>
    <row r="5" spans="1:26" ht="21.75" customHeight="1">
      <c r="A5" s="102" t="str">
        <f>'Grading Sheet'!B3</f>
        <v>CS6004NI</v>
      </c>
      <c r="B5" s="79"/>
      <c r="C5" s="79"/>
      <c r="D5" s="79"/>
      <c r="E5" s="79"/>
      <c r="F5" s="3"/>
      <c r="G5" s="3"/>
      <c r="H5" s="3"/>
      <c r="I5" s="3"/>
      <c r="J5" s="3"/>
      <c r="K5" s="3"/>
      <c r="L5" s="3"/>
      <c r="M5" s="3"/>
      <c r="N5" s="3"/>
      <c r="O5" s="3"/>
      <c r="P5" s="3"/>
      <c r="Q5" s="3"/>
      <c r="R5" s="3"/>
      <c r="S5" s="3"/>
      <c r="T5" s="3"/>
      <c r="U5" s="3"/>
      <c r="V5" s="3"/>
      <c r="W5" s="3"/>
      <c r="X5" s="3"/>
      <c r="Y5" s="3"/>
      <c r="Z5" s="3"/>
    </row>
    <row r="6" spans="1:26" ht="27" customHeight="1">
      <c r="A6" s="97" t="s">
        <v>11</v>
      </c>
      <c r="B6" s="79"/>
      <c r="C6" s="79"/>
      <c r="D6" s="79"/>
      <c r="E6" s="79"/>
      <c r="F6" s="3"/>
      <c r="G6" s="3"/>
      <c r="H6" s="3"/>
      <c r="I6" s="3"/>
      <c r="J6" s="3"/>
      <c r="K6" s="3"/>
      <c r="L6" s="3"/>
      <c r="M6" s="3"/>
      <c r="N6" s="3"/>
      <c r="O6" s="3"/>
      <c r="P6" s="3"/>
      <c r="Q6" s="3"/>
      <c r="R6" s="3"/>
      <c r="S6" s="3"/>
      <c r="T6" s="3"/>
      <c r="U6" s="3"/>
      <c r="V6" s="3"/>
      <c r="W6" s="3"/>
      <c r="X6" s="3"/>
      <c r="Y6" s="3"/>
      <c r="Z6" s="3"/>
    </row>
    <row r="7" spans="1:26" ht="14.25" customHeight="1">
      <c r="A7" s="8"/>
      <c r="B7" s="8"/>
      <c r="C7" s="8"/>
      <c r="D7" s="8"/>
      <c r="E7" s="8"/>
      <c r="F7" s="3"/>
      <c r="G7" s="3"/>
      <c r="H7" s="3"/>
      <c r="I7" s="3"/>
      <c r="J7" s="3"/>
      <c r="K7" s="3"/>
      <c r="L7" s="3"/>
      <c r="M7" s="3"/>
      <c r="N7" s="3"/>
      <c r="O7" s="3"/>
      <c r="P7" s="3"/>
      <c r="Q7" s="3"/>
      <c r="R7" s="3"/>
      <c r="S7" s="3"/>
      <c r="T7" s="3"/>
      <c r="U7" s="3"/>
      <c r="V7" s="3"/>
      <c r="W7" s="3"/>
      <c r="X7" s="3"/>
      <c r="Y7" s="3"/>
      <c r="Z7" s="3"/>
    </row>
    <row r="8" spans="1:26" ht="14.25" customHeight="1">
      <c r="A8" s="8"/>
      <c r="B8" s="8"/>
      <c r="C8" s="8"/>
      <c r="D8" s="8"/>
      <c r="E8" s="8"/>
      <c r="F8" s="3"/>
      <c r="G8" s="3"/>
      <c r="H8" s="3"/>
      <c r="I8" s="3"/>
      <c r="J8" s="3"/>
      <c r="K8" s="3"/>
      <c r="L8" s="3"/>
      <c r="M8" s="3"/>
      <c r="N8" s="3"/>
      <c r="O8" s="3"/>
      <c r="P8" s="3"/>
      <c r="Q8" s="3"/>
      <c r="R8" s="3"/>
      <c r="S8" s="3"/>
      <c r="T8" s="3"/>
      <c r="U8" s="3"/>
      <c r="V8" s="3"/>
      <c r="W8" s="3"/>
      <c r="X8" s="3"/>
      <c r="Y8" s="3"/>
      <c r="Z8" s="3"/>
    </row>
    <row r="9" spans="1:26" ht="14.25" customHeight="1">
      <c r="A9" s="8"/>
      <c r="B9" s="8"/>
      <c r="C9" s="8"/>
      <c r="D9" s="8"/>
      <c r="E9" s="8"/>
      <c r="F9" s="3"/>
      <c r="G9" s="3"/>
      <c r="H9" s="3"/>
      <c r="I9" s="3"/>
      <c r="J9" s="3"/>
      <c r="K9" s="3"/>
      <c r="L9" s="3"/>
      <c r="M9" s="3"/>
      <c r="N9" s="3"/>
      <c r="O9" s="3"/>
      <c r="P9" s="3"/>
      <c r="Q9" s="3"/>
      <c r="R9" s="3"/>
      <c r="S9" s="3"/>
      <c r="T9" s="3"/>
      <c r="U9" s="3"/>
      <c r="V9" s="3"/>
      <c r="W9" s="3"/>
      <c r="X9" s="3"/>
      <c r="Y9" s="3"/>
      <c r="Z9" s="3"/>
    </row>
    <row r="10" spans="1:26" ht="14.25" customHeight="1">
      <c r="A10" s="8"/>
      <c r="B10" s="8"/>
      <c r="C10" s="8"/>
      <c r="D10" s="8"/>
      <c r="E10" s="8"/>
      <c r="F10" s="3"/>
      <c r="G10" s="3"/>
      <c r="H10" s="3"/>
      <c r="I10" s="3"/>
      <c r="J10" s="3"/>
      <c r="K10" s="3"/>
      <c r="L10" s="3"/>
      <c r="M10" s="3"/>
      <c r="N10" s="3"/>
      <c r="O10" s="3"/>
      <c r="P10" s="3"/>
      <c r="Q10" s="3"/>
      <c r="R10" s="3"/>
      <c r="S10" s="3"/>
      <c r="T10" s="3"/>
      <c r="U10" s="3"/>
      <c r="V10" s="3"/>
      <c r="W10" s="3"/>
      <c r="X10" s="3"/>
      <c r="Y10" s="3"/>
      <c r="Z10" s="3"/>
    </row>
    <row r="11" spans="1:26" ht="14.25" customHeight="1">
      <c r="A11" s="8"/>
      <c r="B11" s="8"/>
      <c r="C11" s="8"/>
      <c r="D11" s="8"/>
      <c r="E11" s="8"/>
      <c r="F11" s="3"/>
      <c r="G11" s="3"/>
      <c r="H11" s="3"/>
      <c r="I11" s="3"/>
      <c r="J11" s="3"/>
      <c r="K11" s="3"/>
      <c r="L11" s="3"/>
      <c r="M11" s="3"/>
      <c r="N11" s="3"/>
      <c r="O11" s="3"/>
      <c r="P11" s="3"/>
      <c r="Q11" s="3"/>
      <c r="R11" s="3"/>
      <c r="S11" s="3"/>
      <c r="T11" s="3"/>
      <c r="U11" s="3"/>
      <c r="V11" s="3"/>
      <c r="W11" s="3"/>
      <c r="X11" s="3"/>
      <c r="Y11" s="3"/>
      <c r="Z11" s="3"/>
    </row>
    <row r="12" spans="1:26" ht="14.25" customHeight="1">
      <c r="A12" s="8"/>
      <c r="B12" s="8"/>
      <c r="C12" s="8"/>
      <c r="D12" s="8"/>
      <c r="E12" s="8"/>
      <c r="F12" s="3"/>
      <c r="G12" s="3"/>
      <c r="H12" s="3"/>
      <c r="I12" s="3"/>
      <c r="J12" s="3"/>
      <c r="K12" s="3"/>
      <c r="L12" s="3"/>
      <c r="M12" s="3"/>
      <c r="N12" s="3"/>
      <c r="O12" s="3"/>
      <c r="P12" s="3"/>
      <c r="Q12" s="3"/>
      <c r="R12" s="3"/>
      <c r="S12" s="3"/>
      <c r="T12" s="3"/>
      <c r="U12" s="3"/>
      <c r="V12" s="3"/>
      <c r="W12" s="3"/>
      <c r="X12" s="3"/>
      <c r="Y12" s="3"/>
      <c r="Z12" s="3"/>
    </row>
    <row r="13" spans="1:26" ht="14.25" customHeight="1">
      <c r="A13" s="8"/>
      <c r="B13" s="8"/>
      <c r="C13" s="8"/>
      <c r="D13" s="8"/>
      <c r="E13" s="8"/>
      <c r="F13" s="3"/>
      <c r="G13" s="3"/>
      <c r="H13" s="3"/>
      <c r="I13" s="3"/>
      <c r="J13" s="3"/>
      <c r="K13" s="3"/>
      <c r="L13" s="3"/>
      <c r="M13" s="3"/>
      <c r="N13" s="3"/>
      <c r="O13" s="3"/>
      <c r="P13" s="3"/>
      <c r="Q13" s="3"/>
      <c r="R13" s="3"/>
      <c r="S13" s="3"/>
      <c r="T13" s="3"/>
      <c r="U13" s="3"/>
      <c r="V13" s="3"/>
      <c r="W13" s="3"/>
      <c r="X13" s="3"/>
      <c r="Y13" s="3"/>
      <c r="Z13" s="3"/>
    </row>
    <row r="14" spans="1:26" ht="14.25" customHeight="1">
      <c r="A14" s="8"/>
      <c r="B14" s="8"/>
      <c r="C14" s="8"/>
      <c r="D14" s="8"/>
      <c r="E14" s="8"/>
      <c r="F14" s="3"/>
      <c r="G14" s="3"/>
      <c r="H14" s="3"/>
      <c r="I14" s="3"/>
      <c r="J14" s="3"/>
      <c r="K14" s="3"/>
      <c r="L14" s="3"/>
      <c r="M14" s="3"/>
      <c r="N14" s="3"/>
      <c r="O14" s="3"/>
      <c r="P14" s="3"/>
      <c r="Q14" s="3"/>
      <c r="R14" s="3"/>
      <c r="S14" s="3"/>
      <c r="T14" s="3"/>
      <c r="U14" s="3"/>
      <c r="V14" s="3"/>
      <c r="W14" s="3"/>
      <c r="X14" s="3"/>
      <c r="Y14" s="3"/>
      <c r="Z14" s="3"/>
    </row>
    <row r="15" spans="1:26" ht="14.25" customHeight="1">
      <c r="A15" s="8"/>
      <c r="B15" s="8"/>
      <c r="C15" s="8"/>
      <c r="D15" s="8"/>
      <c r="E15" s="8"/>
      <c r="F15" s="3"/>
      <c r="G15" s="3"/>
      <c r="H15" s="3"/>
      <c r="I15" s="3"/>
      <c r="J15" s="3"/>
      <c r="K15" s="3"/>
      <c r="L15" s="3"/>
      <c r="M15" s="3"/>
      <c r="N15" s="3"/>
      <c r="O15" s="3"/>
      <c r="P15" s="3"/>
      <c r="Q15" s="3"/>
      <c r="R15" s="3"/>
      <c r="S15" s="3"/>
      <c r="T15" s="3"/>
      <c r="U15" s="3"/>
      <c r="V15" s="3"/>
      <c r="W15" s="3"/>
      <c r="X15" s="3"/>
      <c r="Y15" s="3"/>
      <c r="Z15" s="3"/>
    </row>
    <row r="16" spans="1:26" ht="14.25" customHeight="1">
      <c r="A16" s="8"/>
      <c r="B16" s="8"/>
      <c r="C16" s="8"/>
      <c r="D16" s="8"/>
      <c r="E16" s="8"/>
      <c r="F16" s="3"/>
      <c r="G16" s="3"/>
      <c r="H16" s="3"/>
      <c r="I16" s="3"/>
      <c r="J16" s="3"/>
      <c r="K16" s="3"/>
      <c r="L16" s="3"/>
      <c r="M16" s="3"/>
      <c r="N16" s="3"/>
      <c r="O16" s="3"/>
      <c r="P16" s="3"/>
      <c r="Q16" s="3"/>
      <c r="R16" s="3"/>
      <c r="S16" s="3"/>
      <c r="T16" s="3"/>
      <c r="U16" s="3"/>
      <c r="V16" s="3"/>
      <c r="W16" s="3"/>
      <c r="X16" s="3"/>
      <c r="Y16" s="3"/>
      <c r="Z16" s="3"/>
    </row>
    <row r="17" spans="1:26" ht="14.25" customHeight="1">
      <c r="A17" s="8"/>
      <c r="B17" s="8"/>
      <c r="C17" s="8"/>
      <c r="D17" s="8"/>
      <c r="E17" s="8"/>
      <c r="F17" s="3"/>
      <c r="G17" s="3"/>
      <c r="H17" s="3"/>
      <c r="I17" s="3"/>
      <c r="J17" s="3"/>
      <c r="K17" s="3"/>
      <c r="L17" s="3"/>
      <c r="M17" s="3"/>
      <c r="N17" s="3"/>
      <c r="O17" s="3"/>
      <c r="P17" s="3"/>
      <c r="Q17" s="3"/>
      <c r="R17" s="3"/>
      <c r="S17" s="3"/>
      <c r="T17" s="3"/>
      <c r="U17" s="3"/>
      <c r="V17" s="3"/>
      <c r="W17" s="3"/>
      <c r="X17" s="3"/>
      <c r="Y17" s="3"/>
      <c r="Z17" s="3"/>
    </row>
    <row r="18" spans="1:26" ht="14.25" customHeight="1">
      <c r="A18" s="8"/>
      <c r="B18" s="8"/>
      <c r="C18" s="8"/>
      <c r="D18" s="8"/>
      <c r="E18" s="8"/>
      <c r="F18" s="3"/>
      <c r="G18" s="3"/>
      <c r="H18" s="3"/>
      <c r="I18" s="3"/>
      <c r="J18" s="3"/>
      <c r="K18" s="3"/>
      <c r="L18" s="3"/>
      <c r="M18" s="3"/>
      <c r="N18" s="3"/>
      <c r="O18" s="3"/>
      <c r="P18" s="3"/>
      <c r="Q18" s="3"/>
      <c r="R18" s="3"/>
      <c r="S18" s="3"/>
      <c r="T18" s="3"/>
      <c r="U18" s="3"/>
      <c r="V18" s="3"/>
      <c r="W18" s="3"/>
      <c r="X18" s="3"/>
      <c r="Y18" s="3"/>
      <c r="Z18" s="3"/>
    </row>
    <row r="19" spans="1:26" ht="14.25" customHeight="1">
      <c r="A19" s="8"/>
      <c r="B19" s="8"/>
      <c r="C19" s="8"/>
      <c r="D19" s="8"/>
      <c r="E19" s="8"/>
      <c r="F19" s="3"/>
      <c r="G19" s="3"/>
      <c r="H19" s="3"/>
      <c r="I19" s="3"/>
      <c r="J19" s="3"/>
      <c r="K19" s="3"/>
      <c r="L19" s="3"/>
      <c r="M19" s="3"/>
      <c r="N19" s="3"/>
      <c r="O19" s="3"/>
      <c r="P19" s="3"/>
      <c r="Q19" s="3"/>
      <c r="R19" s="3"/>
      <c r="S19" s="3"/>
      <c r="T19" s="3"/>
      <c r="U19" s="3"/>
      <c r="V19" s="3"/>
      <c r="W19" s="3"/>
      <c r="X19" s="3"/>
      <c r="Y19" s="3"/>
      <c r="Z19" s="3"/>
    </row>
    <row r="20" spans="1:26" ht="14.25" customHeight="1">
      <c r="A20" s="8"/>
      <c r="B20" s="8"/>
      <c r="C20" s="8"/>
      <c r="D20" s="8"/>
      <c r="E20" s="8"/>
      <c r="F20" s="3"/>
      <c r="G20" s="3"/>
      <c r="H20" s="3"/>
      <c r="I20" s="3"/>
      <c r="J20" s="3"/>
      <c r="K20" s="3"/>
      <c r="L20" s="3"/>
      <c r="M20" s="3"/>
      <c r="N20" s="3"/>
      <c r="O20" s="3"/>
      <c r="P20" s="3"/>
      <c r="Q20" s="3"/>
      <c r="R20" s="3"/>
      <c r="S20" s="3"/>
      <c r="T20" s="3"/>
      <c r="U20" s="3"/>
      <c r="V20" s="3"/>
      <c r="W20" s="3"/>
      <c r="X20" s="3"/>
      <c r="Y20" s="3"/>
      <c r="Z20" s="3"/>
    </row>
    <row r="21" spans="1:26" ht="14.25" customHeight="1">
      <c r="A21" s="77" t="str">
        <f>"Submitted By:"</f>
        <v>Submitted By:</v>
      </c>
      <c r="B21" s="7" t="str">
        <f>'Grading Sheet'!C6</f>
        <v>Ashmita G.C.</v>
      </c>
      <c r="D21" s="76" t="s">
        <v>20</v>
      </c>
      <c r="E21" s="22" t="s">
        <v>21</v>
      </c>
      <c r="F21" s="3"/>
      <c r="G21" s="3"/>
      <c r="H21" s="3"/>
      <c r="I21" s="3"/>
      <c r="J21" s="3"/>
      <c r="K21" s="3"/>
      <c r="L21" s="3"/>
      <c r="M21" s="3"/>
      <c r="N21" s="3"/>
      <c r="O21" s="3"/>
      <c r="P21" s="3"/>
      <c r="Q21" s="3"/>
      <c r="R21" s="3"/>
      <c r="S21" s="3"/>
      <c r="T21" s="3"/>
      <c r="U21" s="3"/>
      <c r="V21" s="3"/>
      <c r="W21" s="3"/>
      <c r="X21" s="3"/>
      <c r="Y21" s="3"/>
      <c r="Z21" s="3"/>
    </row>
    <row r="22" spans="1:26" ht="14.25" customHeight="1">
      <c r="A22" s="76" t="str">
        <f>"London Met ID: "</f>
        <v>London Met ID:</v>
      </c>
      <c r="B22" s="25" t="str">
        <f>'Grading Sheet'!C7</f>
        <v>Enter ID Here</v>
      </c>
      <c r="C22" s="20"/>
      <c r="D22" s="20"/>
      <c r="E22" s="22" t="s">
        <v>22</v>
      </c>
      <c r="F22" s="3"/>
      <c r="G22" s="3"/>
      <c r="H22" s="3"/>
      <c r="I22" s="3"/>
      <c r="J22" s="3"/>
      <c r="K22" s="3"/>
      <c r="L22" s="3"/>
      <c r="M22" s="3"/>
      <c r="N22" s="3"/>
      <c r="O22" s="3"/>
      <c r="P22" s="3"/>
      <c r="Q22" s="3"/>
      <c r="R22" s="3"/>
      <c r="S22" s="3"/>
      <c r="T22" s="3"/>
      <c r="U22" s="3"/>
      <c r="V22" s="3"/>
      <c r="W22" s="3"/>
      <c r="X22" s="3"/>
      <c r="Y22" s="3"/>
      <c r="Z22" s="3"/>
    </row>
    <row r="23" spans="1:26" ht="14.25" customHeight="1">
      <c r="A23" s="20"/>
      <c r="B23" s="25"/>
      <c r="C23" s="20"/>
      <c r="D23" s="20"/>
      <c r="E23" s="22"/>
      <c r="F23" s="3"/>
      <c r="G23" s="3"/>
      <c r="H23" s="3"/>
      <c r="I23" s="3"/>
      <c r="J23" s="3"/>
      <c r="K23" s="3"/>
      <c r="L23" s="3"/>
      <c r="M23" s="3"/>
      <c r="N23" s="3"/>
      <c r="O23" s="3"/>
      <c r="P23" s="3"/>
      <c r="Q23" s="3"/>
      <c r="R23" s="3"/>
      <c r="S23" s="3"/>
      <c r="T23" s="3"/>
      <c r="U23" s="3"/>
      <c r="V23" s="3"/>
      <c r="W23" s="3"/>
      <c r="X23" s="3"/>
      <c r="Y23" s="3"/>
      <c r="Z23" s="3"/>
    </row>
    <row r="24" spans="1:26" ht="14.25" customHeight="1">
      <c r="A24" s="20"/>
      <c r="B24" s="25"/>
      <c r="C24" s="20"/>
      <c r="D24" s="20"/>
      <c r="E24" s="22"/>
      <c r="F24" s="3"/>
      <c r="G24" s="3"/>
      <c r="H24" s="3"/>
      <c r="I24" s="3"/>
      <c r="J24" s="3"/>
      <c r="K24" s="3"/>
      <c r="L24" s="3"/>
      <c r="M24" s="3"/>
      <c r="N24" s="3"/>
      <c r="O24" s="3"/>
      <c r="P24" s="3"/>
      <c r="Q24" s="3"/>
      <c r="R24" s="3"/>
      <c r="S24" s="3"/>
      <c r="T24" s="3"/>
      <c r="U24" s="3"/>
      <c r="V24" s="3"/>
      <c r="W24" s="3"/>
      <c r="X24" s="3"/>
      <c r="Y24" s="3"/>
      <c r="Z24" s="3"/>
    </row>
    <row r="25" spans="1:26" ht="14.25" customHeight="1">
      <c r="A25" s="20"/>
      <c r="B25" s="25"/>
      <c r="C25" s="20"/>
      <c r="D25" s="20"/>
      <c r="E25" s="22"/>
      <c r="F25" s="3"/>
      <c r="G25" s="3"/>
      <c r="H25" s="3"/>
      <c r="I25" s="3"/>
      <c r="J25" s="3"/>
      <c r="K25" s="3"/>
      <c r="L25" s="3"/>
      <c r="M25" s="3"/>
      <c r="N25" s="3"/>
      <c r="O25" s="3"/>
      <c r="P25" s="3"/>
      <c r="Q25" s="3"/>
      <c r="R25" s="3"/>
      <c r="S25" s="3"/>
      <c r="T25" s="3"/>
      <c r="U25" s="3"/>
      <c r="V25" s="3"/>
      <c r="W25" s="3"/>
      <c r="X25" s="3"/>
      <c r="Y25" s="3"/>
      <c r="Z25" s="3"/>
    </row>
    <row r="26" spans="1:26" ht="14.25" customHeight="1">
      <c r="A26" s="20"/>
      <c r="B26" s="25"/>
      <c r="C26" s="20"/>
      <c r="D26" s="20"/>
      <c r="E26" s="22"/>
      <c r="F26" s="3"/>
      <c r="G26" s="3"/>
      <c r="H26" s="3"/>
      <c r="I26" s="3"/>
      <c r="J26" s="3"/>
      <c r="K26" s="3"/>
      <c r="L26" s="3"/>
      <c r="M26" s="3"/>
      <c r="N26" s="3"/>
      <c r="O26" s="3"/>
      <c r="P26" s="3"/>
      <c r="Q26" s="3"/>
      <c r="R26" s="3"/>
      <c r="S26" s="3"/>
      <c r="T26" s="3"/>
      <c r="U26" s="3"/>
      <c r="V26" s="3"/>
      <c r="W26" s="3"/>
      <c r="X26" s="3"/>
      <c r="Y26" s="3"/>
      <c r="Z26" s="3"/>
    </row>
    <row r="27" spans="1:26" ht="14.25" customHeight="1">
      <c r="A27" s="20"/>
      <c r="B27" s="25"/>
      <c r="C27" s="20"/>
      <c r="D27" s="20"/>
      <c r="E27" s="22"/>
      <c r="F27" s="3"/>
      <c r="G27" s="3"/>
      <c r="H27" s="3"/>
      <c r="I27" s="3"/>
      <c r="J27" s="3"/>
      <c r="K27" s="3"/>
      <c r="L27" s="3"/>
      <c r="M27" s="3"/>
      <c r="N27" s="3"/>
      <c r="O27" s="3"/>
      <c r="P27" s="3"/>
      <c r="Q27" s="3"/>
      <c r="R27" s="3"/>
      <c r="S27" s="3"/>
      <c r="T27" s="3"/>
      <c r="U27" s="3"/>
      <c r="V27" s="3"/>
      <c r="W27" s="3"/>
      <c r="X27" s="3"/>
      <c r="Y27" s="3"/>
      <c r="Z27" s="3"/>
    </row>
    <row r="28" spans="1:26" ht="14.25" customHeight="1">
      <c r="A28" s="20"/>
      <c r="B28" s="25"/>
      <c r="C28" s="20"/>
      <c r="D28" s="20"/>
      <c r="E28" s="22"/>
      <c r="F28" s="3"/>
      <c r="G28" s="3"/>
      <c r="H28" s="3"/>
      <c r="I28" s="3"/>
      <c r="J28" s="3"/>
      <c r="K28" s="3"/>
      <c r="L28" s="3"/>
      <c r="M28" s="3"/>
      <c r="N28" s="3"/>
      <c r="O28" s="3"/>
      <c r="P28" s="3"/>
      <c r="Q28" s="3"/>
      <c r="R28" s="3"/>
      <c r="S28" s="3"/>
      <c r="T28" s="3"/>
      <c r="U28" s="3"/>
      <c r="V28" s="3"/>
      <c r="W28" s="3"/>
      <c r="X28" s="3"/>
      <c r="Y28" s="3"/>
      <c r="Z28" s="3"/>
    </row>
    <row r="29" spans="1:26" ht="14.25" customHeight="1">
      <c r="A29" s="20"/>
      <c r="B29" s="25"/>
      <c r="C29" s="20"/>
      <c r="D29" s="20"/>
      <c r="E29" s="22"/>
      <c r="F29" s="3"/>
      <c r="G29" s="3"/>
      <c r="H29" s="3"/>
      <c r="I29" s="3"/>
      <c r="J29" s="3"/>
      <c r="K29" s="3"/>
      <c r="L29" s="3"/>
      <c r="M29" s="3"/>
      <c r="N29" s="3"/>
      <c r="O29" s="3"/>
      <c r="P29" s="3"/>
      <c r="Q29" s="3"/>
      <c r="R29" s="3"/>
      <c r="S29" s="3"/>
      <c r="T29" s="3"/>
      <c r="U29" s="3"/>
      <c r="V29" s="3"/>
      <c r="W29" s="3"/>
      <c r="X29" s="3"/>
      <c r="Y29" s="3"/>
      <c r="Z29" s="3"/>
    </row>
    <row r="30" spans="1:26" ht="14.25" customHeight="1">
      <c r="A30" s="20"/>
      <c r="B30" s="25"/>
      <c r="C30" s="20"/>
      <c r="D30" s="20"/>
      <c r="E30" s="22"/>
      <c r="F30" s="3"/>
      <c r="G30" s="3"/>
      <c r="H30" s="3"/>
      <c r="I30" s="3"/>
      <c r="J30" s="3"/>
      <c r="K30" s="3"/>
      <c r="L30" s="3"/>
      <c r="M30" s="3"/>
      <c r="N30" s="3"/>
      <c r="O30" s="3"/>
      <c r="P30" s="3"/>
      <c r="Q30" s="3"/>
      <c r="R30" s="3"/>
      <c r="S30" s="3"/>
      <c r="T30" s="3"/>
      <c r="U30" s="3"/>
      <c r="V30" s="3"/>
      <c r="W30" s="3"/>
      <c r="X30" s="3"/>
      <c r="Y30" s="3"/>
      <c r="Z30" s="3"/>
    </row>
    <row r="31" spans="1:26" ht="14.25" customHeight="1">
      <c r="A31" s="20"/>
      <c r="B31" s="25"/>
      <c r="C31" s="20"/>
      <c r="D31" s="20"/>
      <c r="E31" s="22"/>
      <c r="F31" s="3"/>
      <c r="G31" s="3"/>
      <c r="H31" s="3"/>
      <c r="I31" s="3"/>
      <c r="J31" s="3"/>
      <c r="K31" s="3"/>
      <c r="L31" s="3"/>
      <c r="M31" s="3"/>
      <c r="N31" s="3"/>
      <c r="O31" s="3"/>
      <c r="P31" s="3"/>
      <c r="Q31" s="3"/>
      <c r="R31" s="3"/>
      <c r="S31" s="3"/>
      <c r="T31" s="3"/>
      <c r="U31" s="3"/>
      <c r="V31" s="3"/>
      <c r="W31" s="3"/>
      <c r="X31" s="3"/>
      <c r="Y31" s="3"/>
      <c r="Z31" s="3"/>
    </row>
    <row r="32" spans="1:26" ht="14.25" customHeight="1">
      <c r="A32" s="20"/>
      <c r="B32" s="25"/>
      <c r="C32" s="20"/>
      <c r="D32" s="20"/>
      <c r="E32" s="22"/>
      <c r="F32" s="3"/>
      <c r="G32" s="3"/>
      <c r="H32" s="3"/>
      <c r="I32" s="3"/>
      <c r="J32" s="3"/>
      <c r="K32" s="3"/>
      <c r="L32" s="3"/>
      <c r="M32" s="3"/>
      <c r="N32" s="3"/>
      <c r="O32" s="3"/>
      <c r="P32" s="3"/>
      <c r="Q32" s="3"/>
      <c r="R32" s="3"/>
      <c r="S32" s="3"/>
      <c r="T32" s="3"/>
      <c r="U32" s="3"/>
      <c r="V32" s="3"/>
      <c r="W32" s="3"/>
      <c r="X32" s="3"/>
      <c r="Y32" s="3"/>
      <c r="Z32" s="3"/>
    </row>
    <row r="33" spans="6:26" ht="14.25" customHeight="1">
      <c r="F33" s="3"/>
      <c r="G33" s="3"/>
      <c r="H33" s="3"/>
      <c r="I33" s="3"/>
      <c r="J33" s="3"/>
      <c r="K33" s="3"/>
      <c r="L33" s="3"/>
      <c r="M33" s="3"/>
      <c r="N33" s="3"/>
      <c r="O33" s="3"/>
      <c r="P33" s="3"/>
      <c r="Q33" s="3"/>
      <c r="R33" s="3"/>
      <c r="S33" s="3"/>
      <c r="T33" s="3"/>
      <c r="U33" s="3"/>
      <c r="V33" s="3"/>
      <c r="W33" s="3"/>
      <c r="X33" s="3"/>
      <c r="Y33" s="3"/>
      <c r="Z33" s="3"/>
    </row>
    <row r="34" spans="6:26" ht="14.25" customHeight="1">
      <c r="F34" s="3"/>
      <c r="G34" s="3"/>
      <c r="H34" s="3"/>
      <c r="I34" s="3"/>
      <c r="J34" s="3"/>
      <c r="K34" s="3"/>
      <c r="L34" s="3"/>
      <c r="M34" s="3"/>
      <c r="N34" s="3"/>
      <c r="O34" s="3"/>
      <c r="P34" s="3"/>
      <c r="Q34" s="3"/>
      <c r="R34" s="3"/>
      <c r="S34" s="3"/>
      <c r="T34" s="3"/>
      <c r="U34" s="3"/>
      <c r="V34" s="3"/>
      <c r="W34" s="3"/>
      <c r="X34" s="3"/>
      <c r="Y34" s="3"/>
      <c r="Z34" s="3"/>
    </row>
    <row r="35" spans="6:26" ht="14.25" customHeight="1">
      <c r="F35" s="3"/>
      <c r="G35" s="3"/>
      <c r="H35" s="3"/>
      <c r="I35" s="3"/>
      <c r="J35" s="3"/>
      <c r="K35" s="3"/>
      <c r="L35" s="3"/>
      <c r="M35" s="3"/>
      <c r="N35" s="3"/>
      <c r="O35" s="3"/>
      <c r="P35" s="3"/>
      <c r="Q35" s="3"/>
      <c r="R35" s="3"/>
      <c r="S35" s="3"/>
      <c r="T35" s="3"/>
      <c r="U35" s="3"/>
      <c r="V35" s="3"/>
      <c r="W35" s="3"/>
      <c r="X35" s="3"/>
      <c r="Y35" s="3"/>
      <c r="Z35" s="3"/>
    </row>
    <row r="36" spans="6:26" ht="15">
      <c r="F36" s="3"/>
      <c r="G36" s="3"/>
      <c r="H36" s="3"/>
      <c r="I36" s="3"/>
      <c r="J36" s="3"/>
      <c r="K36" s="3"/>
      <c r="L36" s="3"/>
      <c r="M36" s="3"/>
      <c r="N36" s="3"/>
      <c r="O36" s="3"/>
      <c r="P36" s="3"/>
      <c r="Q36" s="3"/>
      <c r="R36" s="3"/>
      <c r="S36" s="3"/>
      <c r="T36" s="3"/>
      <c r="U36" s="3"/>
      <c r="V36" s="3"/>
      <c r="W36" s="3"/>
      <c r="X36" s="3"/>
      <c r="Y36" s="3"/>
      <c r="Z36" s="3"/>
    </row>
    <row r="37" spans="1:26" ht="53.25" customHeight="1">
      <c r="A37" s="103" t="s">
        <v>24</v>
      </c>
      <c r="B37" s="104"/>
      <c r="C37" s="104"/>
      <c r="D37" s="104"/>
      <c r="E37" s="105"/>
      <c r="F37" s="3"/>
      <c r="G37" s="3"/>
      <c r="H37" s="3"/>
      <c r="I37" s="3"/>
      <c r="J37" s="3"/>
      <c r="K37" s="3"/>
      <c r="L37" s="3"/>
      <c r="M37" s="3"/>
      <c r="N37" s="3"/>
      <c r="O37" s="3"/>
      <c r="P37" s="3"/>
      <c r="Q37" s="3"/>
      <c r="R37" s="3"/>
      <c r="S37" s="3"/>
      <c r="T37" s="3"/>
      <c r="U37" s="3"/>
      <c r="V37" s="3"/>
      <c r="W37" s="3"/>
      <c r="X37" s="3"/>
      <c r="Y37" s="3"/>
      <c r="Z37" s="3"/>
    </row>
    <row r="38" spans="1:26" ht="30.75" customHeight="1">
      <c r="A38" s="87" t="str">
        <f>CONCATENATE('Grading Sheet'!A9,". ",'Grading Sheet'!B9)</f>
        <v>A. Implementation of Application</v>
      </c>
      <c r="B38" s="93"/>
      <c r="C38" s="93"/>
      <c r="D38" s="93"/>
      <c r="E38" s="94"/>
      <c r="F38" s="3"/>
      <c r="G38" s="3"/>
      <c r="H38" s="3"/>
      <c r="I38" s="3"/>
      <c r="J38" s="3"/>
      <c r="K38" s="3"/>
      <c r="L38" s="3"/>
      <c r="M38" s="3"/>
      <c r="N38" s="3"/>
      <c r="O38" s="3"/>
      <c r="P38" s="3"/>
      <c r="Q38" s="3"/>
      <c r="R38" s="3"/>
      <c r="S38" s="3"/>
      <c r="T38" s="3"/>
      <c r="U38" s="3"/>
      <c r="V38" s="3"/>
      <c r="W38" s="3"/>
      <c r="X38" s="3"/>
      <c r="Y38" s="3"/>
      <c r="Z38" s="3"/>
    </row>
    <row r="39" spans="1:26" ht="90" customHeight="1">
      <c r="A39" s="82" t="str">
        <f>'Grading Sheet'!B10</f>
        <v>User Interface and proper controls used for designing</v>
      </c>
      <c r="B39" s="98"/>
      <c r="C39" s="99"/>
      <c r="D39" s="95" t="str">
        <f>IF('Grading Sheet'!D10&gt;'Grading Sheet'!C10*'Grading Sheet'!$G$8,'Grading Sheet'!G10,IF('Grading Sheet'!D10&gt;'Grading Sheet'!C10*'Grading Sheet'!$I$8,'Grading Sheet'!I10,IF('Grading Sheet'!D10&gt;'Grading Sheet'!$K$8*'Grading Sheet'!C10,'Grading Sheet'!K10,IF('Grading Sheet'!D10&gt;'Grading Sheet'!$M$8*'Grading Sheet'!C10,'Grading Sheet'!M10,'Grading Sheet'!O10))))</f>
        <v>missing controls in the interface</v>
      </c>
      <c r="E39" s="96"/>
      <c r="F39" s="3"/>
      <c r="G39" s="3"/>
      <c r="H39" s="3"/>
      <c r="I39" s="3"/>
      <c r="J39" s="3"/>
      <c r="K39" s="3"/>
      <c r="L39" s="3"/>
      <c r="M39" s="3"/>
      <c r="N39" s="3"/>
      <c r="O39" s="3"/>
      <c r="P39" s="3"/>
      <c r="Q39" s="3"/>
      <c r="R39" s="3"/>
      <c r="S39" s="3"/>
      <c r="T39" s="3"/>
      <c r="U39" s="3"/>
      <c r="V39" s="3"/>
      <c r="W39" s="3"/>
      <c r="X39" s="3"/>
      <c r="Y39" s="3"/>
      <c r="Z39" s="3"/>
    </row>
    <row r="40" spans="1:26" ht="90" customHeight="1">
      <c r="A40" s="82" t="str">
        <f>'Grading Sheet'!B11</f>
        <v>Manual data entry or import from csv</v>
      </c>
      <c r="B40" s="80"/>
      <c r="C40" s="81"/>
      <c r="D40" s="92" t="str">
        <f>IF('Grading Sheet'!D11&gt;'Grading Sheet'!C11*'Grading Sheet'!$G$8,'Grading Sheet'!G11,IF('Grading Sheet'!D11&gt;'Grading Sheet'!C11*'Grading Sheet'!$I$8,'Grading Sheet'!I11,IF('Grading Sheet'!D11&gt;'Grading Sheet'!$K$8*'Grading Sheet'!C11,'Grading Sheet'!K11,IF('Grading Sheet'!D11&gt;'Grading Sheet'!$M$8*'Grading Sheet'!C11,'Grading Sheet'!M11,'Grading Sheet'!O11))))</f>
        <v>data types not taken care of and not properly executed functionally.</v>
      </c>
      <c r="E40" s="84"/>
      <c r="F40" s="3"/>
      <c r="G40" s="3"/>
      <c r="H40" s="3"/>
      <c r="I40" s="3"/>
      <c r="J40" s="3"/>
      <c r="K40" s="3"/>
      <c r="L40" s="3"/>
      <c r="M40" s="3"/>
      <c r="N40" s="3"/>
      <c r="O40" s="3"/>
      <c r="P40" s="3"/>
      <c r="Q40" s="3"/>
      <c r="R40" s="3"/>
      <c r="S40" s="3"/>
      <c r="T40" s="3"/>
      <c r="U40" s="3"/>
      <c r="V40" s="3"/>
      <c r="W40" s="3"/>
      <c r="X40" s="3"/>
      <c r="Y40" s="3"/>
      <c r="Z40" s="3"/>
    </row>
    <row r="41" spans="1:26" ht="90" customHeight="1">
      <c r="A41" s="82" t="str">
        <f>'Grading Sheet'!B12</f>
        <v>Data Validation</v>
      </c>
      <c r="B41" s="80"/>
      <c r="C41" s="81"/>
      <c r="D41" s="92" t="str">
        <f>IF('Grading Sheet'!D12&gt;'Grading Sheet'!C12*'Grading Sheet'!$G$8,'Grading Sheet'!G12,IF('Grading Sheet'!D12&gt;'Grading Sheet'!C12*'Grading Sheet'!$I$8,'Grading Sheet'!I12,IF('Grading Sheet'!D12&gt;'Grading Sheet'!$K$8*'Grading Sheet'!C12,'Grading Sheet'!K12,IF('Grading Sheet'!D12&gt;'Grading Sheet'!$M$8*'Grading Sheet'!C12,'Grading Sheet'!M12,'Grading Sheet'!O12))))</f>
        <v>Only basic validation</v>
      </c>
      <c r="E41" s="84"/>
      <c r="F41" s="3"/>
      <c r="G41" s="3"/>
      <c r="H41" s="3"/>
      <c r="I41" s="3"/>
      <c r="J41" s="3"/>
      <c r="K41" s="3"/>
      <c r="L41" s="3"/>
      <c r="M41" s="3"/>
      <c r="N41" s="3"/>
      <c r="O41" s="3"/>
      <c r="P41" s="3"/>
      <c r="Q41" s="3"/>
      <c r="R41" s="3"/>
      <c r="S41" s="3"/>
      <c r="T41" s="3"/>
      <c r="U41" s="3"/>
      <c r="V41" s="3"/>
      <c r="W41" s="3"/>
      <c r="X41" s="3"/>
      <c r="Y41" s="3"/>
      <c r="Z41" s="3"/>
    </row>
    <row r="42" spans="1:26" ht="33" customHeight="1">
      <c r="A42" s="82" t="str">
        <f>'Grading Sheet'!B13</f>
        <v>Enrollment Report &amp; weekly report in tabular format</v>
      </c>
      <c r="B42" s="80"/>
      <c r="C42" s="81"/>
      <c r="D42" s="92" t="str">
        <f>IF('Grading Sheet'!D13&gt;'Grading Sheet'!C13*'Grading Sheet'!$G$8,'Grading Sheet'!G13,IF('Grading Sheet'!D13&gt;'Grading Sheet'!C13*'Grading Sheet'!$I$8,'Grading Sheet'!I13,IF('Grading Sheet'!D13&gt;'Grading Sheet'!$K$8*'Grading Sheet'!C13,'Grading Sheet'!K13,IF('Grading Sheet'!D13&gt;'Grading Sheet'!$M$8*'Grading Sheet'!C13,'Grading Sheet'!M13,'Grading Sheet'!O13))))</f>
        <v>very poorly executed reports and data not shown accurately</v>
      </c>
      <c r="E42" s="84"/>
      <c r="F42" s="3"/>
      <c r="G42" s="3"/>
      <c r="H42" s="3"/>
      <c r="I42" s="3"/>
      <c r="J42" s="3"/>
      <c r="K42" s="3"/>
      <c r="L42" s="3"/>
      <c r="M42" s="3"/>
      <c r="N42" s="3"/>
      <c r="O42" s="3"/>
      <c r="P42" s="3"/>
      <c r="Q42" s="3"/>
      <c r="R42" s="3"/>
      <c r="S42" s="3"/>
      <c r="T42" s="3"/>
      <c r="U42" s="3"/>
      <c r="V42" s="3"/>
      <c r="W42" s="3"/>
      <c r="X42" s="3"/>
      <c r="Y42" s="3"/>
      <c r="Z42" s="3"/>
    </row>
    <row r="43" spans="1:26" ht="90" customHeight="1">
      <c r="A43" s="82" t="str">
        <f>'Grading Sheet'!B14</f>
        <v>Course wise enrollment report &amp; Chart display</v>
      </c>
      <c r="B43" s="80"/>
      <c r="C43" s="81"/>
      <c r="D43" s="92" t="str">
        <f>IF('Grading Sheet'!D14&gt;'Grading Sheet'!C14*'Grading Sheet'!$G$8,'Grading Sheet'!G14,IF('Grading Sheet'!D14&gt;'Grading Sheet'!C14*'Grading Sheet'!$I$8,'Grading Sheet'!I14,IF('Grading Sheet'!D14&gt;'Grading Sheet'!$K$8*'Grading Sheet'!C14,'Grading Sheet'!K14,IF('Grading Sheet'!D14&gt;'Grading Sheet'!$M$8*'Grading Sheet'!C14,'Grading Sheet'!M14,'Grading Sheet'!O14))))</f>
        <v>Very poorly designed and only contains one report format with in appropriate data</v>
      </c>
      <c r="E43" s="84"/>
      <c r="F43" s="3"/>
      <c r="G43" s="3"/>
      <c r="H43" s="3"/>
      <c r="I43" s="3"/>
      <c r="J43" s="3"/>
      <c r="K43" s="3"/>
      <c r="L43" s="3"/>
      <c r="M43" s="3"/>
      <c r="N43" s="3"/>
      <c r="O43" s="3"/>
      <c r="P43" s="3"/>
      <c r="Q43" s="3"/>
      <c r="R43" s="3"/>
      <c r="S43" s="3"/>
      <c r="T43" s="3"/>
      <c r="U43" s="3"/>
      <c r="V43" s="3"/>
      <c r="W43" s="3"/>
      <c r="X43" s="3"/>
      <c r="Y43" s="3"/>
      <c r="Z43" s="3"/>
    </row>
    <row r="44" spans="1:26" ht="90" customHeight="1">
      <c r="A44" s="82" t="str">
        <f>'Grading Sheet'!B15</f>
        <v>Algorithm used for sorting &amp; proper sorting of data</v>
      </c>
      <c r="B44" s="80"/>
      <c r="C44" s="81"/>
      <c r="D44" s="92" t="str">
        <f>IF('Grading Sheet'!D15&gt;'Grading Sheet'!C15*'Grading Sheet'!$G$8,'Grading Sheet'!G15,IF('Grading Sheet'!D15&gt;'Grading Sheet'!C15*'Grading Sheet'!$I$8,'Grading Sheet'!I15,IF('Grading Sheet'!D15&gt;'Grading Sheet'!$K$8*'Grading Sheet'!C15,'Grading Sheet'!K15,IF('Grading Sheet'!D15&gt;'Grading Sheet'!$M$8*'Grading Sheet'!C15,'Grading Sheet'!M15,'Grading Sheet'!O15))))</f>
        <v>Default sorting provided by .net is used</v>
      </c>
      <c r="E44" s="84"/>
      <c r="F44" s="3"/>
      <c r="G44" s="3"/>
      <c r="H44" s="3"/>
      <c r="I44" s="3"/>
      <c r="J44" s="3"/>
      <c r="K44" s="3"/>
      <c r="L44" s="3"/>
      <c r="M44" s="3"/>
      <c r="N44" s="3"/>
      <c r="O44" s="3"/>
      <c r="P44" s="3"/>
      <c r="Q44" s="3"/>
      <c r="R44" s="3"/>
      <c r="S44" s="3"/>
      <c r="T44" s="3"/>
      <c r="U44" s="3"/>
      <c r="V44" s="3"/>
      <c r="W44" s="3"/>
      <c r="X44" s="3"/>
      <c r="Y44" s="3"/>
      <c r="Z44" s="3"/>
    </row>
    <row r="45" spans="1:26" ht="33" customHeight="1">
      <c r="A45" s="87" t="str">
        <f>CONCATENATE('Grading Sheet'!A17,". ",'Grading Sheet'!B17)</f>
        <v>B. Documentation</v>
      </c>
      <c r="B45" s="80"/>
      <c r="C45" s="80"/>
      <c r="D45" s="80"/>
      <c r="E45" s="80"/>
      <c r="F45" s="3"/>
      <c r="G45" s="3"/>
      <c r="H45" s="3"/>
      <c r="I45" s="3"/>
      <c r="J45" s="3"/>
      <c r="K45" s="3"/>
      <c r="L45" s="3"/>
      <c r="M45" s="3"/>
      <c r="N45" s="3"/>
      <c r="O45" s="3"/>
      <c r="P45" s="3"/>
      <c r="Q45" s="3"/>
      <c r="R45" s="3"/>
      <c r="S45" s="3"/>
      <c r="T45" s="3"/>
      <c r="U45" s="3"/>
      <c r="V45" s="3"/>
      <c r="W45" s="3"/>
      <c r="X45" s="3"/>
      <c r="Y45" s="3"/>
      <c r="Z45" s="3"/>
    </row>
    <row r="46" spans="1:26" ht="90" customHeight="1">
      <c r="A46" s="82" t="str">
        <f>'Grading Sheet'!B18</f>
        <v>User Manual for running the application</v>
      </c>
      <c r="B46" s="80"/>
      <c r="C46" s="81"/>
      <c r="D46" s="92" t="str">
        <f>IF('Grading Sheet'!D18&gt;'Grading Sheet'!C18*'Grading Sheet'!$G$8,'Grading Sheet'!G18,IF('Grading Sheet'!D18&gt;'Grading Sheet'!C18*'Grading Sheet'!$I$8,'Grading Sheet'!I18,IF('Grading Sheet'!D18&gt;'Grading Sheet'!$K$8*'Grading Sheet'!C18,'Grading Sheet'!K18,IF('Grading Sheet'!D18&gt;'Grading Sheet'!$M$8*'Grading Sheet'!C18,'Grading Sheet'!M18,'Grading Sheet'!O18))))</f>
        <v>User Manual is below average. Is textual only.</v>
      </c>
      <c r="E46" s="84"/>
      <c r="F46" s="3"/>
      <c r="G46" s="3"/>
      <c r="H46" s="3"/>
      <c r="I46" s="3"/>
      <c r="J46" s="3"/>
      <c r="K46" s="3"/>
      <c r="L46" s="3"/>
      <c r="M46" s="3"/>
      <c r="N46" s="3"/>
      <c r="O46" s="3"/>
      <c r="P46" s="3"/>
      <c r="Q46" s="3"/>
      <c r="R46" s="3"/>
      <c r="S46" s="3"/>
      <c r="T46" s="3"/>
      <c r="U46" s="3"/>
      <c r="V46" s="3"/>
      <c r="W46" s="3"/>
      <c r="X46" s="3"/>
      <c r="Y46" s="3"/>
      <c r="Z46" s="3"/>
    </row>
    <row r="47" spans="1:26" ht="90" customHeight="1">
      <c r="A47" s="82" t="str">
        <f>'Grading Sheet'!B19</f>
        <v>Application architecture &amp; description of the classes ad methods sued</v>
      </c>
      <c r="B47" s="80"/>
      <c r="C47" s="81"/>
      <c r="D47" s="92" t="str">
        <f>IF('Grading Sheet'!D19&gt;'Grading Sheet'!C19*'Grading Sheet'!$G$8,'Grading Sheet'!G19,IF('Grading Sheet'!D19&gt;'Grading Sheet'!C19*'Grading Sheet'!$I$8,'Grading Sheet'!I19,IF('Grading Sheet'!D19&gt;'Grading Sheet'!$K$8*'Grading Sheet'!C19,'Grading Sheet'!K19,IF('Grading Sheet'!D19&gt;'Grading Sheet'!$M$8*'Grading Sheet'!C19,'Grading Sheet'!M19,'Grading Sheet'!O19))))</f>
        <v>very poorly explained.</v>
      </c>
      <c r="E47" s="84"/>
      <c r="F47" s="3"/>
      <c r="G47" s="3"/>
      <c r="H47" s="3"/>
      <c r="I47" s="3"/>
      <c r="J47" s="3"/>
      <c r="K47" s="3"/>
      <c r="L47" s="3"/>
      <c r="M47" s="3"/>
      <c r="N47" s="3"/>
      <c r="O47" s="3"/>
      <c r="P47" s="3"/>
      <c r="Q47" s="3"/>
      <c r="R47" s="3"/>
      <c r="S47" s="3"/>
      <c r="T47" s="3"/>
      <c r="U47" s="3"/>
      <c r="V47" s="3"/>
      <c r="W47" s="3"/>
      <c r="X47" s="3"/>
      <c r="Y47" s="3"/>
      <c r="Z47" s="3"/>
    </row>
    <row r="48" spans="1:26" ht="90" customHeight="1">
      <c r="A48" s="82" t="str">
        <f>'Grading Sheet'!B20</f>
        <v>Flow chart, algoriathms and data sctructures used</v>
      </c>
      <c r="B48" s="80"/>
      <c r="C48" s="81"/>
      <c r="D48" s="92" t="str">
        <f>IF('Grading Sheet'!D20&gt;'Grading Sheet'!C20*'Grading Sheet'!$G$8,'Grading Sheet'!G20,IF('Grading Sheet'!D20&gt;'Grading Sheet'!C20*'Grading Sheet'!$I$8,'Grading Sheet'!I20,IF('Grading Sheet'!D20&gt;'Grading Sheet'!$K$8*'Grading Sheet'!C20,'Grading Sheet'!K20,IF('Grading Sheet'!D20&gt;'Grading Sheet'!$M$8*'Grading Sheet'!C20,'Grading Sheet'!M20,'Grading Sheet'!O20))))</f>
        <v>very poorly explained and no diagramatic representation</v>
      </c>
      <c r="E48" s="84"/>
      <c r="F48" s="3"/>
      <c r="G48" s="3"/>
      <c r="H48" s="3"/>
      <c r="I48" s="3"/>
      <c r="J48" s="3"/>
      <c r="K48" s="3"/>
      <c r="L48" s="3"/>
      <c r="M48" s="3"/>
      <c r="N48" s="3"/>
      <c r="O48" s="3"/>
      <c r="P48" s="3"/>
      <c r="Q48" s="3"/>
      <c r="R48" s="3"/>
      <c r="S48" s="3"/>
      <c r="T48" s="3"/>
      <c r="U48" s="3"/>
      <c r="V48" s="3"/>
      <c r="W48" s="3"/>
      <c r="X48" s="3"/>
      <c r="Y48" s="3"/>
      <c r="Z48" s="3"/>
    </row>
    <row r="49" spans="1:26" ht="90" customHeight="1">
      <c r="A49" s="82" t="str">
        <f>'Grading Sheet'!B21</f>
        <v>Reflective essay</v>
      </c>
      <c r="B49" s="80"/>
      <c r="C49" s="81"/>
      <c r="D49" s="92" t="str">
        <f>IF('Grading Sheet'!D21&gt;'Grading Sheet'!C21*'Grading Sheet'!$G$8,'Grading Sheet'!G21,IF('Grading Sheet'!D21&gt;'Grading Sheet'!C21*'Grading Sheet'!$I$8,'Grading Sheet'!I21,IF('Grading Sheet'!D21&gt;'Grading Sheet'!$K$8*'Grading Sheet'!C21,'Grading Sheet'!K21,IF('Grading Sheet'!D21&gt;'Grading Sheet'!$M$8*'Grading Sheet'!C21,'Grading Sheet'!M21,'Grading Sheet'!O21))))</f>
        <v>Very poorly written</v>
      </c>
      <c r="E49" s="84"/>
      <c r="F49" s="3"/>
      <c r="G49" s="3"/>
      <c r="H49" s="3"/>
      <c r="I49" s="3"/>
      <c r="J49" s="3"/>
      <c r="K49" s="3"/>
      <c r="L49" s="3"/>
      <c r="M49" s="3"/>
      <c r="N49" s="3"/>
      <c r="O49" s="3"/>
      <c r="P49" s="3"/>
      <c r="Q49" s="3"/>
      <c r="R49" s="3"/>
      <c r="S49" s="3"/>
      <c r="T49" s="3"/>
      <c r="U49" s="3"/>
      <c r="V49" s="3"/>
      <c r="W49" s="3"/>
      <c r="X49" s="3"/>
      <c r="Y49" s="3"/>
      <c r="Z49" s="3"/>
    </row>
    <row r="50" spans="1:26" ht="15" customHeight="1">
      <c r="A50" s="87" t="str">
        <f>CONCATENATE('Grading Sheet'!A22,". ",'Grading Sheet'!B22)</f>
        <v>C. Programming Style</v>
      </c>
      <c r="B50" s="80"/>
      <c r="C50" s="80"/>
      <c r="D50" s="80"/>
      <c r="E50" s="80"/>
      <c r="F50" s="3"/>
      <c r="G50" s="3"/>
      <c r="H50" s="3"/>
      <c r="I50" s="3"/>
      <c r="J50" s="3"/>
      <c r="K50" s="3"/>
      <c r="L50" s="3"/>
      <c r="M50" s="3"/>
      <c r="N50" s="3"/>
      <c r="O50" s="3"/>
      <c r="P50" s="3"/>
      <c r="Q50" s="3"/>
      <c r="R50" s="3"/>
      <c r="S50" s="3"/>
      <c r="T50" s="3"/>
      <c r="U50" s="3"/>
      <c r="V50" s="3"/>
      <c r="W50" s="3"/>
      <c r="X50" s="3"/>
      <c r="Y50" s="3"/>
      <c r="Z50" s="3"/>
    </row>
    <row r="51" spans="1:26" ht="69.75" customHeight="1">
      <c r="A51" s="82" t="str">
        <f>'Grading Sheet'!B23</f>
        <v>Clarity of code,Popper Naming convention &amp; comments</v>
      </c>
      <c r="B51" s="80"/>
      <c r="C51" s="81"/>
      <c r="D51" s="83" t="str">
        <f>IF('Grading Sheet'!D23&gt;'Grading Sheet'!C23*'Grading Sheet'!$G$8,'Grading Sheet'!G23,IF('Grading Sheet'!D23&gt;'Grading Sheet'!C23*'Grading Sheet'!$I$8,'Grading Sheet'!I23,IF('Grading Sheet'!D23&gt;'Grading Sheet'!$K$8*'Grading Sheet'!C23,'Grading Sheet'!K23,IF('Grading Sheet'!D23&gt;'Grading Sheet'!$M$8*'Grading Sheet'!C23,'Grading Sheet'!M23,'Grading Sheet'!O23))))</f>
        <v>Very poor code</v>
      </c>
      <c r="E51" s="84"/>
      <c r="F51" s="3"/>
      <c r="G51" s="3"/>
      <c r="H51" s="3"/>
      <c r="I51" s="3"/>
      <c r="J51" s="3"/>
      <c r="K51" s="3"/>
      <c r="L51" s="3"/>
      <c r="M51" s="3"/>
      <c r="N51" s="3"/>
      <c r="O51" s="3"/>
      <c r="P51" s="3"/>
      <c r="Q51" s="3"/>
      <c r="R51" s="3"/>
      <c r="S51" s="3"/>
      <c r="T51" s="3"/>
      <c r="U51" s="3"/>
      <c r="V51" s="3"/>
      <c r="W51" s="3"/>
      <c r="X51" s="3"/>
      <c r="Y51" s="3"/>
      <c r="Z51" s="3"/>
    </row>
    <row r="52" spans="1:26" ht="81.75" customHeight="1">
      <c r="A52" s="82" t="str">
        <f>'Grading Sheet'!B24</f>
        <v>System Usability</v>
      </c>
      <c r="B52" s="80"/>
      <c r="C52" s="81"/>
      <c r="D52" s="83" t="str">
        <f>IF('Grading Sheet'!D24&gt;'Grading Sheet'!C24*'Grading Sheet'!$G$8,'Grading Sheet'!G24,IF('Grading Sheet'!D24&gt;'Grading Sheet'!C24*'Grading Sheet'!$I$8,'Grading Sheet'!I24,IF('Grading Sheet'!D24&gt;'Grading Sheet'!$K$8*'Grading Sheet'!C24,'Grading Sheet'!K24,IF('Grading Sheet'!D24&gt;'Grading Sheet'!$M$8*'Grading Sheet'!C24,'Grading Sheet'!M24,'Grading Sheet'!O24))))</f>
        <v>unusable system</v>
      </c>
      <c r="E52" s="84"/>
      <c r="F52" s="3"/>
      <c r="G52" s="3"/>
      <c r="H52" s="3"/>
      <c r="I52" s="3"/>
      <c r="J52" s="3"/>
      <c r="K52" s="3"/>
      <c r="L52" s="3"/>
      <c r="M52" s="3"/>
      <c r="N52" s="3"/>
      <c r="O52" s="3"/>
      <c r="P52" s="3"/>
      <c r="Q52" s="3"/>
      <c r="R52" s="3"/>
      <c r="S52" s="3"/>
      <c r="T52" s="3"/>
      <c r="U52" s="3"/>
      <c r="V52" s="3"/>
      <c r="W52" s="3"/>
      <c r="X52" s="3"/>
      <c r="Y52" s="3"/>
      <c r="Z52" s="3"/>
    </row>
    <row r="53" spans="1:26" ht="14.25" customHeight="1">
      <c r="A53" s="85"/>
      <c r="B53" s="79"/>
      <c r="C53" s="79"/>
      <c r="D53" s="85"/>
      <c r="E53" s="79"/>
      <c r="F53" s="3"/>
      <c r="G53" s="3"/>
      <c r="H53" s="3"/>
      <c r="I53" s="3"/>
      <c r="J53" s="3"/>
      <c r="K53" s="3"/>
      <c r="L53" s="3"/>
      <c r="M53" s="3"/>
      <c r="N53" s="3"/>
      <c r="O53" s="3"/>
      <c r="P53" s="3"/>
      <c r="Q53" s="3"/>
      <c r="R53" s="3"/>
      <c r="S53" s="3"/>
      <c r="T53" s="3"/>
      <c r="U53" s="3"/>
      <c r="V53" s="3"/>
      <c r="W53" s="3"/>
      <c r="X53" s="3"/>
      <c r="Y53" s="3"/>
      <c r="Z53" s="3"/>
    </row>
    <row r="54" spans="1:26" ht="43.5" customHeight="1">
      <c r="A54" s="86" t="s">
        <v>75</v>
      </c>
      <c r="B54" s="81"/>
      <c r="C54" s="56" t="str">
        <f>IF('Grading Sheet'!D25&gt;95,"A+",IF('Grading Sheet'!D25&gt;85,"A",IF('Grading Sheet'!D25&gt;75,"A-",IF('Grading Sheet'!D25&gt;67,"B+",IF('Grading Sheet'!D25&gt;63,"B",IF('Grading Sheet'!D25&gt;57,"C+",IF('Grading Sheet'!D25&gt;53,"C",IF('Grading Sheet'!D25&gt;47,"D+",IF('Grading Sheet'!D25&gt;43,"D",IF('Grading Sheet'!D25&gt;37,"F1","F2"))))))))))</f>
        <v>F1</v>
      </c>
      <c r="D54" s="88" t="str">
        <f>IF('Grading Sheet'!D25&gt;95,"A+",IF('Grading Sheet'!D25&gt;85,"A",IF('Grading Sheet'!D25&gt;75,"A-",IF('Grading Sheet'!D25&gt;67,"B+",IF('Grading Sheet'!D25&gt;63,"B",IF('Grading Sheet'!D25&gt;57,"C+",IF('Grading Sheet'!D25&gt;53,"C",IF('Grading Sheet'!D25&gt;47,"D+",IF('Grading Sheet'!D25&gt;43,"D",IF('Grading Sheet'!D25&gt;37,"F1","F2"))))))))))</f>
        <v>F1</v>
      </c>
      <c r="E54" s="81"/>
      <c r="F54" s="3"/>
      <c r="G54" s="3"/>
      <c r="H54" s="3"/>
      <c r="I54" s="3"/>
      <c r="J54" s="3"/>
      <c r="K54" s="3"/>
      <c r="L54" s="3"/>
      <c r="M54" s="3"/>
      <c r="N54" s="3"/>
      <c r="O54" s="3"/>
      <c r="P54" s="3"/>
      <c r="Q54" s="3"/>
      <c r="R54" s="3"/>
      <c r="S54" s="3"/>
      <c r="T54" s="3"/>
      <c r="U54" s="3"/>
      <c r="V54" s="3"/>
      <c r="W54" s="3"/>
      <c r="X54" s="3"/>
      <c r="Y54" s="3"/>
      <c r="Z54" s="3"/>
    </row>
    <row r="55" spans="1:26" ht="14.25" customHeight="1">
      <c r="A55" s="85"/>
      <c r="B55" s="79"/>
      <c r="C55" s="79"/>
      <c r="D55" s="79"/>
      <c r="E55" s="79"/>
      <c r="F55" s="3"/>
      <c r="G55" s="3"/>
      <c r="H55" s="3"/>
      <c r="I55" s="3"/>
      <c r="J55" s="3"/>
      <c r="K55" s="3"/>
      <c r="L55" s="3"/>
      <c r="M55" s="3"/>
      <c r="N55" s="3"/>
      <c r="O55" s="3"/>
      <c r="P55" s="3"/>
      <c r="Q55" s="3"/>
      <c r="R55" s="3"/>
      <c r="S55" s="3"/>
      <c r="T55" s="3"/>
      <c r="U55" s="3"/>
      <c r="V55" s="3"/>
      <c r="W55" s="3"/>
      <c r="X55" s="3"/>
      <c r="Y55" s="3"/>
      <c r="Z55" s="3"/>
    </row>
    <row r="56" spans="1:26" ht="14.25" customHeight="1">
      <c r="A56" s="89" t="s">
        <v>83</v>
      </c>
      <c r="B56" s="90"/>
      <c r="C56" s="90"/>
      <c r="D56" s="90"/>
      <c r="E56" s="90"/>
      <c r="F56" s="3"/>
      <c r="G56" s="3"/>
      <c r="H56" s="3"/>
      <c r="I56" s="3"/>
      <c r="J56" s="3"/>
      <c r="K56" s="3"/>
      <c r="L56" s="3"/>
      <c r="M56" s="3"/>
      <c r="N56" s="3"/>
      <c r="O56" s="3"/>
      <c r="P56" s="3"/>
      <c r="Q56" s="3"/>
      <c r="R56" s="3"/>
      <c r="S56" s="3"/>
      <c r="T56" s="3"/>
      <c r="U56" s="3"/>
      <c r="V56" s="3"/>
      <c r="W56" s="3"/>
      <c r="X56" s="3"/>
      <c r="Y56" s="3"/>
      <c r="Z56" s="3"/>
    </row>
    <row r="57" spans="1:26" ht="112.5" customHeight="1">
      <c r="A57" s="91" t="s">
        <v>97</v>
      </c>
      <c r="B57" s="80"/>
      <c r="C57" s="80"/>
      <c r="D57" s="80"/>
      <c r="E57" s="81"/>
      <c r="F57" s="3"/>
      <c r="G57" s="3"/>
      <c r="H57" s="3"/>
      <c r="I57" s="3"/>
      <c r="J57" s="3"/>
      <c r="K57" s="3"/>
      <c r="L57" s="3"/>
      <c r="M57" s="3"/>
      <c r="N57" s="3"/>
      <c r="O57" s="3"/>
      <c r="P57" s="3"/>
      <c r="Q57" s="3"/>
      <c r="R57" s="3"/>
      <c r="S57" s="3"/>
      <c r="T57" s="3"/>
      <c r="U57" s="3"/>
      <c r="V57" s="3"/>
      <c r="W57" s="3"/>
      <c r="X57" s="3"/>
      <c r="Y57" s="3"/>
      <c r="Z57" s="3"/>
    </row>
    <row r="58" spans="1:26" ht="96" customHeight="1">
      <c r="A58" s="106" t="s">
        <v>98</v>
      </c>
      <c r="B58" s="80"/>
      <c r="C58" s="80"/>
      <c r="D58" s="80"/>
      <c r="E58" s="81"/>
      <c r="F58" s="3"/>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sheetData>
  <mergeCells count="41">
    <mergeCell ref="A1:E1"/>
    <mergeCell ref="A2:E3"/>
    <mergeCell ref="A4:E4"/>
    <mergeCell ref="A5:E5"/>
    <mergeCell ref="A37:E37"/>
    <mergeCell ref="A38:E38"/>
    <mergeCell ref="D39:E39"/>
    <mergeCell ref="A6:E6"/>
    <mergeCell ref="A39:C39"/>
    <mergeCell ref="A40:C40"/>
    <mergeCell ref="D40:E40"/>
    <mergeCell ref="A41:C41"/>
    <mergeCell ref="D41:E41"/>
    <mergeCell ref="A42:C42"/>
    <mergeCell ref="D42:E42"/>
    <mergeCell ref="A43:C43"/>
    <mergeCell ref="D43:E43"/>
    <mergeCell ref="A44:C44"/>
    <mergeCell ref="D44:E44"/>
    <mergeCell ref="A45:E45"/>
    <mergeCell ref="A46:C46"/>
    <mergeCell ref="D46:E46"/>
    <mergeCell ref="A47:C47"/>
    <mergeCell ref="D47:E47"/>
    <mergeCell ref="A48:C48"/>
    <mergeCell ref="D48:E48"/>
    <mergeCell ref="A49:C49"/>
    <mergeCell ref="D49:E49"/>
    <mergeCell ref="A50:E50"/>
    <mergeCell ref="D54:E54"/>
    <mergeCell ref="A55:E55"/>
    <mergeCell ref="A56:E56"/>
    <mergeCell ref="A57:E57"/>
    <mergeCell ref="A58:E58"/>
    <mergeCell ref="A51:C51"/>
    <mergeCell ref="D51:E51"/>
    <mergeCell ref="A52:C52"/>
    <mergeCell ref="D52:E52"/>
    <mergeCell ref="A53:C53"/>
    <mergeCell ref="D53:E53"/>
    <mergeCell ref="A54:B54"/>
  </mergeCells>
  <printOptions/>
  <pageMargins left="0.5" right="0" top="0.2" bottom="0.2" header="0" footer="0"/>
  <pageSetup horizontalDpi="600" verticalDpi="600" orientation="portrait" r:id="rId2"/>
  <headerFooter>
    <oddHeader>&amp;CMarking Scheme</oddHeader>
  </headerFooter>
  <drawing r:id="rId1"/>
</worksheet>
</file>

<file path=xl/worksheets/sheet3.xml><?xml version="1.0" encoding="utf-8"?>
<worksheet xmlns="http://schemas.openxmlformats.org/spreadsheetml/2006/main" xmlns:r="http://schemas.openxmlformats.org/officeDocument/2006/relationships">
  <dimension ref="A1:U15"/>
  <sheetViews>
    <sheetView workbookViewId="0" topLeftCell="A1"/>
  </sheetViews>
  <sheetFormatPr defaultColWidth="12.625" defaultRowHeight="15" customHeight="1"/>
  <cols>
    <col min="1" max="1" width="7.75390625" customWidth="1"/>
    <col min="2" max="2" width="6.50390625" customWidth="1"/>
    <col min="3" max="3" width="22.875" customWidth="1"/>
    <col min="4" max="4" width="11.50390625" customWidth="1"/>
    <col min="5" max="5" width="10.00390625" customWidth="1"/>
    <col min="6" max="26" width="7.75390625" customWidth="1"/>
  </cols>
  <sheetData>
    <row r="1" spans="1:21" ht="14.25" customHeight="1">
      <c r="A1" s="2" t="s">
        <v>0</v>
      </c>
      <c r="B1" s="2" t="s">
        <v>2</v>
      </c>
      <c r="C1" s="2" t="s">
        <v>3</v>
      </c>
      <c r="D1" s="2" t="s">
        <v>4</v>
      </c>
      <c r="E1" s="2" t="s">
        <v>5</v>
      </c>
      <c r="F1" s="2"/>
      <c r="G1" s="2"/>
      <c r="H1" s="2"/>
      <c r="I1" s="2"/>
      <c r="J1" s="2"/>
      <c r="K1" s="2"/>
      <c r="L1" s="2"/>
      <c r="M1" s="2"/>
      <c r="N1" s="2"/>
      <c r="O1" s="2"/>
      <c r="P1" s="2"/>
      <c r="Q1" s="2"/>
      <c r="R1" s="2"/>
      <c r="S1" s="2"/>
      <c r="T1" s="2"/>
      <c r="U1" s="2"/>
    </row>
    <row r="2" spans="1:5" ht="14.25" customHeight="1">
      <c r="A2" s="5">
        <f>'Grading Sheet'!D10</f>
        <v>8</v>
      </c>
      <c r="B2" s="5">
        <f>(A2/'Grading Sheet'!C10)*100</f>
        <v>53.3333333333333</v>
      </c>
      <c r="C2" s="5" t="str">
        <f>IF(B2&gt;=100,'Grading Sheet'!E10,IF(B2&gt;=90,'Grading Sheet'!F10,IF(B2&gt;=80,'Grading Sheet'!G10,IF(B2&gt;=70,'Grading Sheet'!H10,IF(B2&gt;=60,'Grading Sheet'!I10,IF(B2&gt;=50,'Grading Sheet'!J10,IF(B2&gt;=40,'Grading Sheet'!K10,IF(B2&gt;=30,'Grading Sheet'!L10,IF(B2&gt;=20,'Grading Sheet'!M10,IF(B2&gt;=10,'Grading Sheet'!N10,'Grading Sheet'!O10))))))))))</f>
        <v>missing controls in the interface</v>
      </c>
      <c r="D2" s="5" t="e">
        <f>SUM(A:A)</f>
        <v>#REF!</v>
      </c>
      <c r="E2" s="5" t="e">
        <f>IF(D2&gt;93,"A+ (95 Marks)",IF(D2&gt;82,"A (85 Marks)",IF(D2&gt;69,"A- (75 Marks)",IF(D2&gt;65,"B+ (67 Marks)",IF(D2&gt;59,"B (63 Marks)",IF(D2&gt;55,"C+ (57 Marks)",IF(D2&gt;49,"C (53 Marks)",IF(D2&gt;45,"D+ (47 Marks)",IF(D2&gt;39,"D (43 Marks)",IF(D2&gt;35,"F1 (37 Marks)",IF(D2&gt;20,"F2 (23 Marks)","F3 (0 Marks)")))))))))))</f>
        <v>#REF!</v>
      </c>
    </row>
    <row r="3" spans="1:3" ht="14.25" customHeight="1">
      <c r="A3" s="5">
        <f>'Grading Sheet'!D11</f>
        <v>6</v>
      </c>
      <c r="B3" s="5">
        <f>(A3/'Grading Sheet'!C11)*100</f>
        <v>40</v>
      </c>
      <c r="C3" s="5" t="str">
        <f>IF(B3&gt;=100,'Grading Sheet'!E11,IF(B3&gt;=90,'Grading Sheet'!F11,IF(B3&gt;=80,'Grading Sheet'!G11,IF(B3&gt;=70,'Grading Sheet'!H11,IF(B3&gt;=60,'Grading Sheet'!I11,IF(B3&gt;=50,'Grading Sheet'!J11,IF(B3&gt;=40,'Grading Sheet'!K11,IF(B3&gt;=30,'Grading Sheet'!L11,IF(B3&gt;=20,'Grading Sheet'!M11,IF(B3&gt;=10,'Grading Sheet'!N11,'Grading Sheet'!O11))))))))))</f>
        <v>not properly saved or imported data</v>
      </c>
    </row>
    <row r="4" spans="1:3" ht="14.25" customHeight="1">
      <c r="A4" s="5">
        <f>'Grading Sheet'!D13</f>
        <v>5</v>
      </c>
      <c r="B4" s="5">
        <f>(A4/'Grading Sheet'!C13)*100</f>
        <v>50</v>
      </c>
      <c r="C4" s="5" t="str">
        <f>IF(B4&gt;=100,'Grading Sheet'!E13,IF(B4&gt;=90,'Grading Sheet'!F13,IF(B4&gt;=80,'Grading Sheet'!G13,IF(B4&gt;=70,'Grading Sheet'!H13,IF(B4&gt;=60,'Grading Sheet'!I13,IF(B4&gt;=50,'Grading Sheet'!J13,IF(B4&gt;=40,'Grading Sheet'!K13,IF(B4&gt;=30,'Grading Sheet'!L13,IF(B4&gt;=20,'Grading Sheet'!M13,IF(B4&gt;=10,'Grading Sheet'!N13,'Grading Sheet'!O13))))))))))</f>
        <v>very poorly executed reports and data not shown accurately</v>
      </c>
    </row>
    <row r="5" spans="1:3" ht="14.25" customHeight="1">
      <c r="A5" s="5" t="e">
        <f>#REF!</f>
        <v>#REF!</v>
      </c>
      <c r="B5" s="5" t="e">
        <f>(A5/#REF!)*100</f>
        <v>#REF!</v>
      </c>
      <c r="C5" s="5" t="e">
        <f>IF(B5&gt;=100,#REF!,IF(B5&gt;=90,#REF!,IF(B5&gt;=80,#REF!,IF(B5&gt;=70,#REF!,IF(B5&gt;=60,#REF!,IF(B5&gt;=50,#REF!,IF(B5&gt;=40,#REF!,IF(B5&gt;=30,#REF!,IF(B5&gt;=20,#REF!,IF(B5&gt;=10,#REF!,#REF!))))))))))</f>
        <v>#REF!</v>
      </c>
    </row>
    <row r="6" spans="1:3" ht="14.25" customHeight="1">
      <c r="A6" s="5" t="e">
        <f>#REF!</f>
        <v>#REF!</v>
      </c>
      <c r="B6" s="5" t="e">
        <f>(A6/#REF!)*100</f>
        <v>#REF!</v>
      </c>
      <c r="C6" s="5" t="e">
        <f>IF(B6&gt;=100,#REF!,IF(B6&gt;=90,#REF!,IF(B6&gt;=80,#REF!,IF(B6&gt;=70,#REF!,IF(B6&gt;=60,#REF!,IF(B6&gt;=50,#REF!,IF(B6&gt;=40,#REF!,IF(B6&gt;=30,#REF!,IF(B6&gt;=20,#REF!,IF(B6&gt;=10,#REF!,#REF!))))))))))</f>
        <v>#REF!</v>
      </c>
    </row>
    <row r="7" spans="1:3" ht="14.25" customHeight="1">
      <c r="A7" s="5" t="e">
        <f>#REF!</f>
        <v>#REF!</v>
      </c>
      <c r="B7" s="5" t="e">
        <f>(A7/#REF!)*100</f>
        <v>#REF!</v>
      </c>
      <c r="C7" s="5" t="e">
        <f>IF(B7&gt;=100,#REF!,IF(B7&gt;=90,#REF!,IF(B7&gt;=80,#REF!,IF(B7&gt;=70,#REF!,IF(B7&gt;=60,#REF!,IF(B7&gt;=50,#REF!,IF(B7&gt;=40,#REF!,IF(B7&gt;=30,#REF!,IF(B7&gt;=20,#REF!,IF(B7&gt;=10,#REF!,#REF!))))))))))</f>
        <v>#REF!</v>
      </c>
    </row>
    <row r="8" spans="1:3" ht="14.25" customHeight="1">
      <c r="A8" s="5" t="e">
        <f>#REF!</f>
        <v>#REF!</v>
      </c>
      <c r="B8" s="5" t="e">
        <f>(A8/#REF!)*100</f>
        <v>#REF!</v>
      </c>
      <c r="C8" s="5" t="e">
        <f>IF(B8&gt;=100,#REF!,IF(B8&gt;=90,#REF!,IF(B8&gt;=80,#REF!,IF(B8&gt;=70,#REF!,IF(B8&gt;=60,#REF!,IF(B8&gt;=50,#REF!,IF(B8&gt;=40,#REF!,IF(B8&gt;=30,#REF!,IF(B8&gt;=20,#REF!,IF(B8&gt;=10,#REF!,#REF!))))))))))</f>
        <v>#REF!</v>
      </c>
    </row>
    <row r="9" spans="1:3" ht="14.25" customHeight="1">
      <c r="A9" s="5" t="e">
        <f>#REF!</f>
        <v>#REF!</v>
      </c>
      <c r="B9" s="5" t="e">
        <f>(A9/#REF!)*100</f>
        <v>#REF!</v>
      </c>
      <c r="C9" s="5" t="e">
        <f>IF(B9&gt;=100,#REF!,IF(B9&gt;=90,#REF!,IF(B9&gt;=80,#REF!,IF(B9&gt;=70,#REF!,IF(B9&gt;=60,#REF!,IF(B9&gt;=50,#REF!,IF(B9&gt;=40,#REF!,IF(B9&gt;=30,#REF!,IF(B9&gt;=20,#REF!,IF(B9&gt;=10,#REF!,#REF!))))))))))</f>
        <v>#REF!</v>
      </c>
    </row>
    <row r="10" spans="1:3" ht="14.25" customHeight="1">
      <c r="A10" s="5" t="e">
        <f>#REF!</f>
        <v>#REF!</v>
      </c>
      <c r="B10" s="5" t="e">
        <f>(A10/#REF!)*100</f>
        <v>#REF!</v>
      </c>
      <c r="C10" s="5" t="e">
        <f>IF(B10&gt;=100,#REF!,IF(B10&gt;=90,#REF!,IF(B10&gt;=80,#REF!,IF(B10&gt;=70,#REF!,IF(B10&gt;=60,#REF!,IF(B10&gt;=50,#REF!,IF(B10&gt;=40,#REF!,IF(B10&gt;=30,#REF!,IF(B10&gt;=20,#REF!,IF(B10&gt;=10,#REF!,#REF!))))))))))</f>
        <v>#REF!</v>
      </c>
    </row>
    <row r="11" spans="1:3" ht="14.25" customHeight="1">
      <c r="A11" s="5" t="e">
        <f>#REF!</f>
        <v>#REF!</v>
      </c>
      <c r="B11" s="5" t="e">
        <f>(A11/#REF!)*100</f>
        <v>#REF!</v>
      </c>
      <c r="C11" s="5" t="e">
        <f>IF(B11&gt;=100,#REF!,IF(B11&gt;=90,#REF!,IF(B11&gt;=80,#REF!,IF(B11&gt;=70,#REF!,IF(B11&gt;=60,#REF!,IF(B11&gt;=50,#REF!,IF(B11&gt;=40,#REF!,IF(B11&gt;=30,#REF!,IF(B11&gt;=20,#REF!,IF(B11&gt;=10,#REF!,#REF!))))))))))</f>
        <v>#REF!</v>
      </c>
    </row>
    <row r="12" spans="1:3" ht="14.25" customHeight="1">
      <c r="A12" s="5">
        <f>'Grading Sheet'!D18</f>
        <v>2</v>
      </c>
      <c r="B12" s="5">
        <f>(A12/'Grading Sheet'!C18)*100</f>
        <v>40</v>
      </c>
      <c r="C12" s="5" t="str">
        <f>IF(B12&gt;=100,'Grading Sheet'!E18,IF(B12&gt;=90,'Grading Sheet'!F18,IF(B12&gt;=80,'Grading Sheet'!G18,IF(B12&gt;=70,'Grading Sheet'!H18,IF(B12&gt;=60,'Grading Sheet'!I18,IF(B12&gt;=50,'Grading Sheet'!J18,IF(B12&gt;=40,'Grading Sheet'!K18,IF(B12&gt;=30,'Grading Sheet'!L18,IF(B12&gt;=20,'Grading Sheet'!M18,IF(B12&gt;=10,'Grading Sheet'!N18,'Grading Sheet'!O18))))))))))</f>
        <v>User Manual is average. Includes description for all interfaces</v>
      </c>
    </row>
    <row r="13" spans="1:3" ht="14.25" customHeight="1">
      <c r="A13" s="5" t="e">
        <f>#REF!</f>
        <v>#REF!</v>
      </c>
      <c r="B13" s="5" t="e">
        <f>(A13/#REF!)*100</f>
        <v>#REF!</v>
      </c>
      <c r="C13" s="5" t="e">
        <f>IF(B13&gt;=100,#REF!,IF(B13&gt;=90,#REF!,IF(B13&gt;=80,#REF!,IF(B13&gt;=70,#REF!,IF(B13&gt;=60,#REF!,IF(B13&gt;=50,#REF!,IF(B13&gt;=40,#REF!,IF(B13&gt;=30,#REF!,IF(B13&gt;=20,#REF!,IF(B13&gt;=10,#REF!,#REF!))))))))))</f>
        <v>#REF!</v>
      </c>
    </row>
    <row r="14" spans="1:3" ht="14.25" customHeight="1">
      <c r="A14" s="5" t="e">
        <f>#REF!</f>
        <v>#REF!</v>
      </c>
      <c r="B14" s="5" t="e">
        <f>(A14/#REF!)*100</f>
        <v>#REF!</v>
      </c>
      <c r="C14" s="5" t="e">
        <f>IF(B14&gt;=100,#REF!,IF(B14&gt;=90,#REF!,IF(B14&gt;=80,#REF!,IF(B14&gt;=70,#REF!,IF(B14&gt;=60,#REF!,IF(B14&gt;=50,#REF!,IF(B14&gt;=40,#REF!,IF(B14&gt;=30,#REF!,IF(B14&gt;=20,#REF!,IF(B14&gt;=10,#REF!,#REF!))))))))))</f>
        <v>#REF!</v>
      </c>
    </row>
    <row r="15" spans="1:3" ht="14.25" customHeight="1">
      <c r="A15" s="5" t="e">
        <f>#REF!</f>
        <v>#REF!</v>
      </c>
      <c r="B15" s="5" t="e">
        <f>(A15/#REF!)*100</f>
        <v>#REF!</v>
      </c>
      <c r="C15" s="5" t="e">
        <f>IF(B15&gt;=100,#REF!,IF(B15&gt;=90,#REF!,IF(B15&gt;=80,#REF!,IF(B15&gt;=70,#REF!,IF(B15&gt;=60,#REF!,IF(B15&gt;=50,#REF!,IF(B15&gt;=40,#REF!,IF(B15&gt;=30,#REF!,IF(B15&gt;=20,#REF!,IF(B15&gt;=10,#REF!,#REF!))))))))))</f>
        <v>#REF!</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left="0.7" right="0.7" top="0.75" bottom="0.75" header="0" footer="0"/>
  <pageSetup horizontalDpi="600" verticalDpi="60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Lenovo</cp:lastModifiedBy>
  <cp:lastPrinted>2020-02-13T07:24:34Z</cp:lastPrinted>
  <dcterms:created xsi:type="dcterms:W3CDTF">2020-02-13T07:20:30Z</dcterms:created>
  <dcterms:modified xsi:type="dcterms:W3CDTF">2020-06-16T15:49:32Z</dcterms:modified>
  <cp:category/>
  <cp:contentType/>
  <cp:contentStatus/>
</cp:coreProperties>
</file>