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<sst xmlns="http://schemas.openxmlformats.org/spreadsheetml/2006/main" count="106" uniqueCount="99">
  <si>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</si>
  <si>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</si>
  <si>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</si>
  <si>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</si>
  <si>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</si>
  <si>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</si>
  <si>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</si>
  <si>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</si>
  <si>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</si>
  <si>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</si>
  <si>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</si>
  <si>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</si>
  <si>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</si>
  <si>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</si>
  <si>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</si>
  <si>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</si>
  <si>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</si>
  <si>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</si>
  <si>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</si>
  <si>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</si>
  <si>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</si>
  <si>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</si>
  <si>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</si>
  <si>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</si>
  <si>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</si>
  <si>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</si>
  <si>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</si>
  <si>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</si>
  <si>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</si>
  <si>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</si>
  <si>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</si>
  <si>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</si>
  <si>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</si>
  <si>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</si>
  <si>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</si>
  <si>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</si>
  <si>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</si>
  <si>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</si>
  <si>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</si>
  <si>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</si>
  <si>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</si>
  <si>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</si>
  <si>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</si>
  <si>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</si>
  <si>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</si>
  <si>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</si>
  <si>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</si>
  <si>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</si>
  <si>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</si>
  <si>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</si>
  <si>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</si>
  <si>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</si>
  <si>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</si>
  <si>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</si>
  <si>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</si>
  <si>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</si>
  <si>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</si>
  <si>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</si>
  <si>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</si>
  <si>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</si>
  <si>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</si>
  <si>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</si>
  <si>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</si>
  <si>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</si>
  <si>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</si>
  <si>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</si>
  <si>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</si>
  <si>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</si>
  <si>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</si>
  <si>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</si>
  <si>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</si>
  <si>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</si>
  <si>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</si>
  <si>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</si>
  <si>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</si>
  <si>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</si>
  <si>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</si>
  <si>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</si>
  <si>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</si>
  <si>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</si>
  <si>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</si>
  <si>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</si>
  <si>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</si>
  <si>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</si>
  <si>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</si>
  <si>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</si>
  <si>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</si>
  <si>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</si>
  <si>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</si>
  <si>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</si>
  <si>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</si>
  <si>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</si>
  <si>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</si>
  <si>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</si>
  <si>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</si>
  <si>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</si>
  <si>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</si>
  <si>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</si>
  <si>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Deepesh K.C.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</si>
</sst>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8" fillId="0" borderId="0" xfId="0" applyFont="1" applyAlignment="1">
      <alignment horizontal="center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0" borderId="9" xfId="0" applyFont="1" applyBorder="1" applyAlignment="1">
      <alignment horizontal="center" vertical="top" wrapText="1"/>
    </xf>
    <xf numFmtId="9" fontId="9" fillId="0" borderId="8" xfId="0" applyNumberFormat="1" applyFont="1" applyBorder="1" applyAlignment="1">
      <alignment horizontal="left" vertical="top" wrapText="1"/>
    </xf>
    <xf numFmtId="9" fontId="9" fillId="0" borderId="10" xfId="0" applyNumberFormat="1" applyFont="1" applyBorder="1" applyAlignment="1">
      <alignment horizontal="left" vertical="top" wrapText="1"/>
    </xf>
    <xf numFmtId="0" fontId="10" fillId="0" borderId="11" xfId="0" applyFont="1" applyBorder="1" applyAlignment="1">
      <alignment horizontal="left" wrapText="1"/>
    </xf>
    <xf numFmtId="0" fontId="10" fillId="0" borderId="12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13" xfId="0" applyFont="1" applyBorder="1" applyAlignment="1">
      <alignment horizontal="center" vertical="top" wrapText="1"/>
    </xf>
    <xf numFmtId="9" fontId="10" fillId="0" borderId="13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9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9" fontId="2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top" wrapText="1"/>
    </xf>
    <xf numFmtId="0" fontId="2" fillId="0" borderId="2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0" fontId="10" fillId="0" borderId="17" xfId="0" applyFont="1" applyBorder="1" applyAlignment="1">
      <alignment horizontal="left" wrapText="1"/>
    </xf>
    <xf numFmtId="0" fontId="10" fillId="0" borderId="18" xfId="0" applyFont="1" applyBorder="1" applyAlignment="1">
      <alignment horizontal="center" vertical="top" wrapText="1"/>
    </xf>
    <xf numFmtId="0" fontId="10" fillId="0" borderId="19" xfId="0" applyFont="1" applyBorder="1" applyAlignment="1">
      <alignment horizontal="center" vertical="top" wrapText="1"/>
    </xf>
    <xf numFmtId="0" fontId="12" fillId="0" borderId="19" xfId="0" applyFont="1" applyBorder="1" applyAlignment="1">
      <alignment horizontal="center" vertical="top" wrapText="1"/>
    </xf>
    <xf numFmtId="9" fontId="10" fillId="0" borderId="19" xfId="0" applyNumberFormat="1" applyFont="1" applyBorder="1" applyAlignment="1">
      <alignment horizontal="left" vertical="top" wrapText="1"/>
    </xf>
    <xf numFmtId="0" fontId="2" fillId="0" borderId="20" xfId="0" applyFont="1" applyBorder="1" applyAlignment="1">
      <alignment horizontal="left" wrapText="1"/>
    </xf>
    <xf numFmtId="9" fontId="3" fillId="0" borderId="2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2" fillId="0" borderId="23" xfId="0" applyFont="1" applyBorder="1" applyAlignment="1">
      <alignment horizontal="left" wrapText="1"/>
    </xf>
    <xf numFmtId="9" fontId="3" fillId="0" borderId="15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vertical="top" wrapText="1"/>
    </xf>
    <xf numFmtId="0" fontId="2" fillId="0" borderId="25" xfId="0" applyFont="1" applyBorder="1" applyAlignment="1">
      <alignment horizontal="left" wrapText="1"/>
    </xf>
    <xf numFmtId="9" fontId="3" fillId="0" borderId="26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vertical="top" wrapText="1"/>
    </xf>
    <xf numFmtId="0" fontId="13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20" fillId="0" borderId="15" xfId="0" applyFont="1" applyBorder="1" applyAlignment="1">
      <alignment horizontal="left" vertical="center"/>
    </xf>
    <xf numFmtId="0" fontId="10" fillId="0" borderId="28" xfId="0" applyFont="1" applyBorder="1" applyAlignment="1">
      <alignment horizontal="left" wrapText="1"/>
    </xf>
    <xf numFmtId="0" fontId="14" fillId="0" borderId="20" xfId="0" applyFont="1" applyBorder="1" applyAlignment="1">
      <alignment horizontal="left" wrapText="1"/>
    </xf>
    <xf numFmtId="0" fontId="14" fillId="0" borderId="21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9" fontId="14" fillId="0" borderId="21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5" xfId="0" applyFont="1" applyBorder="1" applyAlignment="1">
      <alignment horizontal="left" wrapText="1"/>
    </xf>
    <xf numFmtId="0" fontId="14" fillId="0" borderId="26" xfId="0" applyFont="1" applyBorder="1" applyAlignment="1">
      <alignment horizontal="center" vertical="top" wrapText="1"/>
    </xf>
    <xf numFmtId="0" fontId="10" fillId="0" borderId="26" xfId="0" applyFont="1" applyBorder="1" applyAlignment="1">
      <alignment horizontal="center" vertical="top" wrapText="1"/>
    </xf>
    <xf numFmtId="0" fontId="12" fillId="0" borderId="26" xfId="0" applyFont="1" applyBorder="1" applyAlignment="1">
      <alignment horizontal="center" vertical="top" wrapText="1"/>
    </xf>
    <xf numFmtId="9" fontId="10" fillId="0" borderId="26" xfId="0" applyNumberFormat="1" applyFont="1" applyBorder="1" applyAlignment="1">
      <alignment horizontal="left" vertical="top" wrapText="1"/>
    </xf>
    <xf numFmtId="9" fontId="14" fillId="0" borderId="26" xfId="0" applyNumberFormat="1" applyFont="1" applyBorder="1" applyAlignment="1">
      <alignment horizontal="left" vertical="top" wrapText="1"/>
    </xf>
    <xf numFmtId="9" fontId="14" fillId="0" borderId="27" xfId="0" applyNumberFormat="1" applyFont="1" applyBorder="1" applyAlignment="1">
      <alignment horizontal="left" vertical="top" wrapText="1"/>
    </xf>
    <xf numFmtId="0" fontId="3" fillId="0" borderId="29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9" fontId="16" fillId="0" borderId="4" xfId="0" applyNumberFormat="1" applyFont="1" applyBorder="1" applyAlignment="1">
      <alignment horizontal="left" vertical="center" wrapText="1"/>
    </xf>
    <xf numFmtId="9" fontId="16" fillId="0" borderId="3" xfId="0" applyNumberFormat="1" applyFont="1" applyBorder="1" applyAlignment="1">
      <alignment horizontal="left" vertical="center" wrapText="1"/>
    </xf>
    <xf numFmtId="9" fontId="16" fillId="0" borderId="5" xfId="0" applyNumberFormat="1" applyFont="1" applyBorder="1" applyAlignment="1">
      <alignment horizontal="left" vertical="center" wrapText="1"/>
    </xf>
    <xf numFmtId="0" fontId="17" fillId="0" borderId="3" xfId="0" applyFont="1" applyBorder="1"/>
    <xf numFmtId="0" fontId="17" fillId="0" borderId="5" xfId="0" applyFont="1" applyBorder="1"/>
    <xf numFmtId="0" fontId="19" fillId="0" borderId="30" xfId="0" applyFont="1" applyBorder="1" applyAlignment="1">
      <alignment horizontal="left" vertical="center" wrapText="1"/>
    </xf>
    <xf numFmtId="0" fontId="17" fillId="0" borderId="31" xfId="0" applyFont="1" applyBorder="1"/>
    <xf numFmtId="0" fontId="21" fillId="0" borderId="2" xfId="0" applyFont="1" applyBorder="1" applyAlignment="1">
      <alignment horizontal="left" vertical="center"/>
    </xf>
    <xf numFmtId="0" fontId="2" fillId="0" borderId="0" xfId="0" applyFont="1"/>
    <xf numFmtId="0" fontId="18" fillId="0" borderId="14" xfId="0" applyFont="1" applyBorder="1" applyAlignment="1">
      <alignment horizontal="left"/>
    </xf>
    <xf numFmtId="0" fontId="17" fillId="0" borderId="30" xfId="0" applyFont="1" applyBorder="1"/>
    <xf numFmtId="0" fontId="22" fillId="0" borderId="2" xfId="0" applyFont="1" applyBorder="1" applyAlignment="1">
      <alignment horizontal="left" vertical="top" wrapText="1"/>
    </xf>
    <xf numFmtId="0" fontId="23" fillId="0" borderId="2" xfId="0" applyFont="1" applyBorder="1" applyAlignment="1">
      <alignment horizontal="left" vertical="top"/>
    </xf>
    <xf numFmtId="9" fontId="19" fillId="0" borderId="30" xfId="0" applyNumberFormat="1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3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8" customHeight="1">
      <c r="A3" s="18" t="s">
        <v>6</v>
      </c>
      <c r="B3" s="14" t="s">
        <v>7</v>
      </c>
      <c r="C3" s="13"/>
      <c r="D3" s="13"/>
      <c r="E3" s="13"/>
      <c r="F3" s="13"/>
      <c r="G3" s="20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8" customHeight="1">
      <c r="A4" s="18" t="s">
        <v>8</v>
      </c>
      <c r="B4" s="20" t="s">
        <v>9</v>
      </c>
      <c r="C4" s="20"/>
      <c r="D4" s="20"/>
      <c r="E4" s="20"/>
      <c r="F4" s="20"/>
      <c r="G4" s="20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8" customHeight="1">
      <c r="A5" s="15"/>
      <c r="B5" s="20"/>
      <c r="C5" s="20"/>
      <c r="D5" s="20"/>
      <c r="E5" s="20"/>
      <c r="F5" s="20"/>
      <c r="G5" s="20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4.25" customHeight="1">
      <c r="A6" s="15"/>
      <c r="B6" s="23" t="s">
        <v>10</v>
      </c>
      <c r="C6" s="24" t="s">
        <v>98</v>
      </c>
      <c r="D6" s="24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4.25" customHeight="1">
      <c r="A7" s="15"/>
      <c r="B7" s="23" t="s">
        <v>12</v>
      </c>
      <c r="C7" s="24" t="s">
        <v>13</v>
      </c>
      <c r="D7" s="24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 customHeight="1">
      <c r="A8" s="26" t="s">
        <v>14</v>
      </c>
      <c r="B8" s="27" t="s">
        <v>15</v>
      </c>
      <c r="C8" s="28" t="s">
        <v>16</v>
      </c>
      <c r="D8" s="29" t="s">
        <v>17</v>
      </c>
      <c r="E8" s="30">
        <v>1</v>
      </c>
      <c r="F8" s="30">
        <v>0.9</v>
      </c>
      <c r="G8" s="30">
        <v>0.8</v>
      </c>
      <c r="H8" s="30">
        <v>0.7</v>
      </c>
      <c r="I8" s="30">
        <v>0.6</v>
      </c>
      <c r="J8" s="30">
        <v>0.5</v>
      </c>
      <c r="K8" s="30">
        <v>0.4</v>
      </c>
      <c r="L8" s="30">
        <v>0.3</v>
      </c>
      <c r="M8" s="30">
        <v>0.2</v>
      </c>
      <c r="N8" s="30">
        <v>0.1</v>
      </c>
      <c r="O8" s="31">
        <v>0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4.25" customHeight="1">
      <c r="A9" s="32" t="s">
        <v>18</v>
      </c>
      <c r="B9" s="33" t="s">
        <v>19</v>
      </c>
      <c r="C9" s="35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86.25" customHeight="1">
      <c r="A10" s="41">
        <v>1</v>
      </c>
      <c r="B10" s="42" t="s">
        <v>23</v>
      </c>
      <c r="C10" s="43">
        <v>15</v>
      </c>
      <c r="D10" s="44">
        <v>10</v>
      </c>
      <c r="E10" s="45" t="str">
        <f t="shared" si="0" ref="E10:E11">G10</f>
        <v>User interface should is properly designed and attractive with proper controls for each properties and have proper navigation for different interfaces</v>
      </c>
      <c r="F10" s="45" t="str">
        <f t="shared" si="1" ref="F10:F11">G10</f>
        <v>User interface should is properly designed and attractive with proper controls for each properties and have proper navigation for different interfaces</v>
      </c>
      <c r="G10" s="45" t="s">
        <v>25</v>
      </c>
      <c r="H10" s="45" t="str">
        <f t="shared" si="2" ref="H10:H11">I10</f>
        <v>User Interface is complete but not separated and have proper use of controls</v>
      </c>
      <c r="I10" s="45" t="s">
        <v>26</v>
      </c>
      <c r="J10" s="45" t="str">
        <f t="shared" si="3" ref="J10:J11">K10</f>
        <v>missing controls in the interface</v>
      </c>
      <c r="K10" s="45" t="s">
        <v>27</v>
      </c>
      <c r="L10" s="45" t="str">
        <f t="shared" si="4" ref="L10:L11">M10</f>
        <v>Design is properly done and in mess</v>
      </c>
      <c r="M10" s="45" t="s">
        <v>28</v>
      </c>
      <c r="N10" s="45" t="str">
        <f t="shared" si="5" ref="N10:N11">M10</f>
        <v>Design is properly done and in mess</v>
      </c>
      <c r="O10" s="45" t="s">
        <v>29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86.25" customHeight="1">
      <c r="A11" s="46">
        <v>2</v>
      </c>
      <c r="B11" s="42" t="s">
        <v>30</v>
      </c>
      <c r="C11" s="43">
        <v>15</v>
      </c>
      <c r="D11" s="44">
        <v>8</v>
      </c>
      <c r="E11" s="45" t="str">
        <f t="shared" si="0"/>
        <v>Data entry is  proper with appropriate  validation and use of proper datatyps and contains CRUD methods</v>
      </c>
      <c r="F11" s="45" t="str">
        <f t="shared" si="1"/>
        <v>Data entry is  proper with appropriate  validation and use of proper datatyps and contains CRUD methods</v>
      </c>
      <c r="G11" s="45" t="s">
        <v>31</v>
      </c>
      <c r="H11" s="45" t="str">
        <f t="shared" si="2"/>
        <v>appropriate use of data types but missing some properties required or missing CRUD operation</v>
      </c>
      <c r="I11" s="45" t="s">
        <v>32</v>
      </c>
      <c r="J11" s="45" t="str">
        <f t="shared" si="3"/>
        <v>not properly saved or imported data</v>
      </c>
      <c r="K11" s="45" t="s">
        <v>33</v>
      </c>
      <c r="L11" s="45" t="str">
        <f t="shared" si="4"/>
        <v>data types not taken care of and not properly executed functionally.</v>
      </c>
      <c r="M11" s="45" t="s">
        <v>34</v>
      </c>
      <c r="N11" s="45" t="str">
        <f t="shared" si="5"/>
        <v>data types not taken care of and not properly executed functionally.</v>
      </c>
      <c r="O11" s="45" t="s">
        <v>29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86.25" customHeight="1">
      <c r="A12" s="47">
        <v>3</v>
      </c>
      <c r="B12" s="42" t="s">
        <v>35</v>
      </c>
      <c r="C12" s="43">
        <v>5</v>
      </c>
      <c r="D12" s="44">
        <v>2</v>
      </c>
      <c r="E12" s="45"/>
      <c r="F12" s="45"/>
      <c r="G12" s="45" t="s">
        <v>36</v>
      </c>
      <c r="H12" s="45"/>
      <c r="I12" s="45" t="s">
        <v>37</v>
      </c>
      <c r="J12" s="45"/>
      <c r="K12" s="45" t="s">
        <v>38</v>
      </c>
      <c r="L12" s="45"/>
      <c r="M12" s="45" t="s">
        <v>39</v>
      </c>
      <c r="N12" s="45"/>
      <c r="O12" s="45" t="s">
        <v>40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86.25" customHeight="1">
      <c r="A13" s="47">
        <v>4</v>
      </c>
      <c r="B13" s="42" t="s">
        <v>41</v>
      </c>
      <c r="C13" s="43">
        <v>10</v>
      </c>
      <c r="D13" s="44">
        <v>6</v>
      </c>
      <c r="E13" s="45" t="str">
        <f>G13</f>
        <v>Excellent report presentation in tabular format with proper chart for enrollment and weekly report for selected week</v>
      </c>
      <c r="F13" s="45" t="str">
        <f>G13</f>
        <v>Excellent report presentation in tabular format with proper chart for enrollment and weekly report for selected week</v>
      </c>
      <c r="G13" s="45" t="s">
        <v>42</v>
      </c>
      <c r="H13" s="45" t="str">
        <f>I13</f>
        <v>Any one of the report is missing or not complete</v>
      </c>
      <c r="I13" s="45" t="s">
        <v>43</v>
      </c>
      <c r="J13" s="45" t="str">
        <f>K13</f>
        <v>very poorly executed reports and data not shown accurately</v>
      </c>
      <c r="K13" s="45" t="s">
        <v>44</v>
      </c>
      <c r="L13" s="45" t="str">
        <f>M13</f>
        <v>over all poor delivery of reports and higlhy inaccurate data shown.</v>
      </c>
      <c r="M13" s="45" t="s">
        <v>45</v>
      </c>
      <c r="N13" s="45" t="str">
        <f>M13</f>
        <v>over all poor delivery of reports and higlhy inaccurate data shown.</v>
      </c>
      <c r="O13" s="45" t="s">
        <v>29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86.25" customHeight="1">
      <c r="A14" s="15">
        <v>5</v>
      </c>
      <c r="B14" s="42" t="s">
        <v>46</v>
      </c>
      <c r="C14" s="43">
        <v>10</v>
      </c>
      <c r="D14" s="44">
        <v>6</v>
      </c>
      <c r="E14" s="45"/>
      <c r="F14" s="45"/>
      <c r="G14" s="45" t="s">
        <v>47</v>
      </c>
      <c r="H14" s="45"/>
      <c r="I14" s="45" t="s">
        <v>48</v>
      </c>
      <c r="J14" s="45"/>
      <c r="K14" s="45" t="s">
        <v>49</v>
      </c>
      <c r="L14" s="45"/>
      <c r="M14" s="45" t="s">
        <v>50</v>
      </c>
      <c r="N14" s="45"/>
      <c r="O14" s="45" t="s">
        <v>29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86.25" customHeight="1">
      <c r="A15" s="48">
        <v>6</v>
      </c>
      <c r="B15" s="42" t="s">
        <v>51</v>
      </c>
      <c r="C15" s="43">
        <v>5</v>
      </c>
      <c r="D15" s="44">
        <v>2</v>
      </c>
      <c r="E15" s="45"/>
      <c r="F15" s="45"/>
      <c r="G15" s="45" t="s">
        <v>52</v>
      </c>
      <c r="H15" s="45"/>
      <c r="I15" s="45" t="s">
        <v>53</v>
      </c>
      <c r="J15" s="45"/>
      <c r="K15" s="45" t="s">
        <v>54</v>
      </c>
      <c r="L15" s="45"/>
      <c r="M15" s="45" t="s">
        <v>55</v>
      </c>
      <c r="N15" s="45"/>
      <c r="O15" s="45" t="s">
        <v>56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4.2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4.25" customHeight="1">
      <c r="A17" s="49" t="s">
        <v>57</v>
      </c>
      <c r="B17" s="50" t="s">
        <v>58</v>
      </c>
      <c r="C17" s="51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86.25" customHeight="1">
      <c r="A18" s="54">
        <v>1</v>
      </c>
      <c r="B18" s="55" t="s">
        <v>59</v>
      </c>
      <c r="C18" s="56">
        <v>5</v>
      </c>
      <c r="D18" s="57">
        <v>2</v>
      </c>
      <c r="E18" s="58" t="str">
        <f>G18</f>
        <v>User Manual is self decriptive and concise. Contains screen shots and step by step use of the application</v>
      </c>
      <c r="F18" s="58" t="str">
        <f>G18</f>
        <v>User Manual is self decriptive and concise. Contains screen shots and step by step use of the application</v>
      </c>
      <c r="G18" s="58" t="s">
        <v>60</v>
      </c>
      <c r="H18" s="58" t="str">
        <f>I18</f>
        <v>User Manual is good. Contains all varieties of forms.</v>
      </c>
      <c r="I18" s="58" t="s">
        <v>61</v>
      </c>
      <c r="J18" s="58" t="str">
        <f>K18</f>
        <v>User Manual is average. Includes description for all interfaces</v>
      </c>
      <c r="K18" s="58" t="s">
        <v>62</v>
      </c>
      <c r="L18" s="58" t="str">
        <f>M18</f>
        <v>User Manual is below average. Is textual only.</v>
      </c>
      <c r="M18" s="58" t="s">
        <v>63</v>
      </c>
      <c r="N18" s="58" t="str">
        <f>M18</f>
        <v>User Manual is below average. Is textual only.</v>
      </c>
      <c r="O18" s="59" t="s">
        <v>29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86.25" customHeight="1">
      <c r="A19" s="60">
        <v>2</v>
      </c>
      <c r="B19" s="61" t="s">
        <v>64</v>
      </c>
      <c r="C19" s="43">
        <v>10</v>
      </c>
      <c r="D19" s="44">
        <v>4</v>
      </c>
      <c r="E19" s="45"/>
      <c r="F19" s="45"/>
      <c r="G19" s="45" t="s">
        <v>65</v>
      </c>
      <c r="H19" s="45"/>
      <c r="I19" s="45" t="s">
        <v>66</v>
      </c>
      <c r="J19" s="45"/>
      <c r="K19" s="45" t="s">
        <v>67</v>
      </c>
      <c r="L19" s="45"/>
      <c r="M19" s="45" t="s">
        <v>68</v>
      </c>
      <c r="N19" s="45"/>
      <c r="O19" s="62" t="s">
        <v>29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86.25" customHeight="1">
      <c r="A20" s="60">
        <v>3</v>
      </c>
      <c r="B20" s="61" t="s">
        <v>69</v>
      </c>
      <c r="C20" s="43">
        <v>10</v>
      </c>
      <c r="D20" s="44">
        <v>4</v>
      </c>
      <c r="E20" s="45"/>
      <c r="F20" s="45"/>
      <c r="G20" s="45" t="s">
        <v>70</v>
      </c>
      <c r="H20" s="45"/>
      <c r="I20" s="45" t="s">
        <v>71</v>
      </c>
      <c r="J20" s="45"/>
      <c r="K20" s="45" t="s">
        <v>72</v>
      </c>
      <c r="L20" s="45"/>
      <c r="M20" s="45" t="s">
        <v>73</v>
      </c>
      <c r="N20" s="45"/>
      <c r="O20" s="62" t="s">
        <v>29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86.25" customHeight="1">
      <c r="A21" s="63">
        <v>4</v>
      </c>
      <c r="B21" s="64" t="s">
        <v>74</v>
      </c>
      <c r="C21" s="65">
        <v>5</v>
      </c>
      <c r="D21" s="66">
        <v>2</v>
      </c>
      <c r="E21" s="67"/>
      <c r="F21" s="67"/>
      <c r="G21" s="67" t="s">
        <v>76</v>
      </c>
      <c r="H21" s="67"/>
      <c r="I21" s="67" t="s">
        <v>77</v>
      </c>
      <c r="J21" s="67"/>
      <c r="K21" s="68" t="s">
        <v>78</v>
      </c>
      <c r="L21" s="67"/>
      <c r="M21" s="68" t="s">
        <v>79</v>
      </c>
      <c r="N21" s="67"/>
      <c r="O21" s="69" t="s">
        <v>29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25" customHeight="1">
      <c r="A22" s="71" t="s">
        <v>80</v>
      </c>
      <c r="B22" s="33" t="s">
        <v>81</v>
      </c>
      <c r="C22" s="35"/>
      <c r="D22" s="37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4.25" customHeight="1">
      <c r="A23" s="72">
        <v>1</v>
      </c>
      <c r="B23" s="73" t="s">
        <v>82</v>
      </c>
      <c r="C23" s="74">
        <v>5</v>
      </c>
      <c r="D23" s="75">
        <v>2</v>
      </c>
      <c r="E23" s="76"/>
      <c r="F23" s="76"/>
      <c r="G23" s="77" t="s">
        <v>85</v>
      </c>
      <c r="H23" s="76"/>
      <c r="I23" s="77" t="s">
        <v>86</v>
      </c>
      <c r="J23" s="76"/>
      <c r="K23" s="77" t="s">
        <v>87</v>
      </c>
      <c r="L23" s="76"/>
      <c r="M23" s="77" t="s">
        <v>88</v>
      </c>
      <c r="N23" s="76"/>
      <c r="O23" s="78" t="s">
        <v>90</v>
      </c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spans="1:26" ht="14.25" customHeight="1">
      <c r="A24" s="80">
        <v>2</v>
      </c>
      <c r="B24" s="81" t="s">
        <v>91</v>
      </c>
      <c r="C24" s="82">
        <v>5</v>
      </c>
      <c r="D24" s="83">
        <v>2</v>
      </c>
      <c r="E24" s="84"/>
      <c r="F24" s="84"/>
      <c r="G24" s="85" t="s">
        <v>92</v>
      </c>
      <c r="H24" s="84"/>
      <c r="I24" s="85" t="s">
        <v>93</v>
      </c>
      <c r="J24" s="84"/>
      <c r="K24" s="85" t="s">
        <v>94</v>
      </c>
      <c r="L24" s="84"/>
      <c r="M24" s="85" t="s">
        <v>95</v>
      </c>
      <c r="N24" s="84"/>
      <c r="O24" s="86" t="s">
        <v>96</v>
      </c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spans="1:26" ht="14.25" customHeight="1">
      <c r="A25" s="87"/>
      <c r="B25" s="88" t="s">
        <v>97</v>
      </c>
      <c r="C25" s="88">
        <f t="shared" si="6" ref="C25">SUM(C10:C24)</f>
        <v>100</v>
      </c>
      <c r="D25" s="88">
        <v>50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9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2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2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2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2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2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2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2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2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2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5">
      <selection activeCell="J54" sqref="J54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3.75390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2" t="s">
        <v>1</v>
      </c>
      <c r="B1" s="13"/>
      <c r="C1" s="13"/>
      <c r="D1" s="13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4.25" customHeight="1">
      <c r="A2" s="11"/>
      <c r="B2" s="13"/>
      <c r="C2" s="13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73.75" customHeight="1">
      <c r="A3" s="13"/>
      <c r="B3" s="13"/>
      <c r="C3" s="13"/>
      <c r="D3" s="13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">
      <c r="A4" s="10" t="str">
        <f>'Grading Sheet'!B4</f>
        <v>Application Development</v>
      </c>
      <c r="B4" s="13"/>
      <c r="C4" s="13"/>
      <c r="D4" s="13"/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21.75" customHeight="1">
      <c r="A5" s="10" t="str">
        <f>'Grading Sheet'!B3</f>
        <v>CS6004NI</v>
      </c>
      <c r="B5" s="13"/>
      <c r="C5" s="13"/>
      <c r="D5" s="13"/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27" customHeight="1">
      <c r="A6" s="1" t="s">
        <v>11</v>
      </c>
      <c r="B6" s="13"/>
      <c r="C6" s="13"/>
      <c r="D6" s="13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>
      <c r="A7" s="22"/>
      <c r="B7" s="22"/>
      <c r="C7" s="22"/>
      <c r="D7" s="22"/>
      <c r="E7" s="22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>
      <c r="A8" s="22"/>
      <c r="B8" s="22"/>
      <c r="C8" s="22"/>
      <c r="D8" s="22"/>
      <c r="E8" s="22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>
      <c r="A9" s="22"/>
      <c r="B9" s="22"/>
      <c r="C9" s="22"/>
      <c r="D9" s="22"/>
      <c r="E9" s="22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>
      <c r="A10" s="22"/>
      <c r="B10" s="22"/>
      <c r="C10" s="22"/>
      <c r="D10" s="22"/>
      <c r="E10" s="22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>
      <c r="A11" s="22"/>
      <c r="B11" s="22"/>
      <c r="C11" s="22"/>
      <c r="D11" s="22"/>
      <c r="E11" s="22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>
      <c r="A12" s="22"/>
      <c r="B12" s="22"/>
      <c r="C12" s="22"/>
      <c r="D12" s="22"/>
      <c r="E12" s="22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>
      <c r="A13" s="22"/>
      <c r="B13" s="22"/>
      <c r="C13" s="22"/>
      <c r="D13" s="22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>
      <c r="A14" s="22"/>
      <c r="B14" s="22"/>
      <c r="C14" s="22"/>
      <c r="D14" s="22"/>
      <c r="E14" s="22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>
      <c r="A15" s="22"/>
      <c r="B15" s="22"/>
      <c r="C15" s="22"/>
      <c r="D15" s="22"/>
      <c r="E15" s="2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>
      <c r="A16" s="22"/>
      <c r="B16" s="22"/>
      <c r="C16" s="22"/>
      <c r="D16" s="22"/>
      <c r="E16" s="22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>
      <c r="A17" s="22"/>
      <c r="B17" s="22"/>
      <c r="C17" s="22"/>
      <c r="D17" s="22"/>
      <c r="E17" s="22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>
      <c r="A18" s="22"/>
      <c r="B18" s="22"/>
      <c r="C18" s="22"/>
      <c r="D18" s="22"/>
      <c r="E18" s="22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>
      <c r="A19" s="22"/>
      <c r="B19" s="22"/>
      <c r="C19" s="22"/>
      <c r="D19" s="22"/>
      <c r="E19" s="2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>
      <c r="A20" s="22"/>
      <c r="B20" s="22"/>
      <c r="C20" s="22"/>
      <c r="D20" s="22"/>
      <c r="E20" s="2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>
      <c r="A21" s="91" t="str">
        <f>"Submitted By:"</f>
        <v>Submitted By:</v>
      </c>
      <c r="B21" s="21" t="str">
        <f>'Grading Sheet'!C6</f>
        <v>Deepesh K.C.</v>
      </c>
      <c r="D21" s="90" t="s">
        <v>20</v>
      </c>
      <c r="E21" s="36" t="s">
        <v>21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>
      <c r="A22" s="90" t="str">
        <f>"London Met ID: "</f>
        <v>London Met ID:</v>
      </c>
      <c r="B22" s="39" t="str">
        <f>'Grading Sheet'!C7</f>
        <v>Enter ID Here</v>
      </c>
      <c r="C22" s="34"/>
      <c r="D22" s="34"/>
      <c r="E22" s="36" t="s">
        <v>22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>
      <c r="A23" s="34"/>
      <c r="B23" s="39"/>
      <c r="C23" s="34"/>
      <c r="D23" s="34"/>
      <c r="E23" s="3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>
      <c r="A24" s="34"/>
      <c r="B24" s="39"/>
      <c r="C24" s="34"/>
      <c r="D24" s="34"/>
      <c r="E24" s="36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>
      <c r="A25" s="34"/>
      <c r="B25" s="39"/>
      <c r="C25" s="34"/>
      <c r="D25" s="34"/>
      <c r="E25" s="3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>
      <c r="A26" s="34"/>
      <c r="B26" s="39"/>
      <c r="C26" s="34"/>
      <c r="D26" s="34"/>
      <c r="E26" s="3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>
      <c r="A27" s="34"/>
      <c r="B27" s="39"/>
      <c r="C27" s="34"/>
      <c r="D27" s="34"/>
      <c r="E27" s="36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>
      <c r="A28" s="34"/>
      <c r="B28" s="39"/>
      <c r="C28" s="34"/>
      <c r="D28" s="34"/>
      <c r="E28" s="36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>
      <c r="A29" s="34"/>
      <c r="B29" s="39"/>
      <c r="C29" s="34"/>
      <c r="D29" s="34"/>
      <c r="E29" s="3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>
      <c r="A30" s="34"/>
      <c r="B30" s="39"/>
      <c r="C30" s="34"/>
      <c r="D30" s="34"/>
      <c r="E30" s="3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>
      <c r="A31" s="34"/>
      <c r="B31" s="39"/>
      <c r="C31" s="34"/>
      <c r="D31" s="34"/>
      <c r="E31" s="3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>
      <c r="A32" s="34"/>
      <c r="B32" s="39"/>
      <c r="C32" s="34"/>
      <c r="D32" s="34"/>
      <c r="E32" s="3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6:26" ht="14.25" customHeight="1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6:26" ht="14.25" customHeight="1"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6:26" ht="14.25" customHeight="1"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6:26" ht="15"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53.25" customHeight="1">
      <c r="A37" s="9" t="s">
        <v>24</v>
      </c>
      <c r="B37" s="8"/>
      <c r="C37" s="8"/>
      <c r="D37" s="8"/>
      <c r="E37" s="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30.75" customHeight="1">
      <c r="A38" s="6" t="str">
        <f>CONCATENATE('Grading Sheet'!A9,". ",'Grading Sheet'!B9)</f>
        <v>A. Implementation of Application</v>
      </c>
      <c r="B38" s="5"/>
      <c r="C38" s="5"/>
      <c r="D38" s="5"/>
      <c r="E38" s="4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90" customHeight="1">
      <c r="A39" s="92" t="str">
        <f>'Grading Sheet'!B10</f>
        <v>User Interface and proper controls used for designing</v>
      </c>
      <c r="B39" s="93"/>
      <c r="C39" s="94"/>
      <c r="D39" s="3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2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90" customHeight="1">
      <c r="A40" s="92" t="str">
        <f>'Grading Sheet'!B11</f>
        <v>Manual data entry or import from csv</v>
      </c>
      <c r="B40" s="95"/>
      <c r="C40" s="96"/>
      <c r="D40" s="97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98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90" customHeight="1">
      <c r="A41" s="92" t="str">
        <f>'Grading Sheet'!B12</f>
        <v>Data Validation</v>
      </c>
      <c r="B41" s="95"/>
      <c r="C41" s="96"/>
      <c r="D41" s="97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98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33" customHeight="1">
      <c r="A42" s="92" t="str">
        <f>'Grading Sheet'!B13</f>
        <v>Enrollment Report &amp; weekly report in tabular format</v>
      </c>
      <c r="B42" s="95"/>
      <c r="C42" s="96"/>
      <c r="D42" s="97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98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90" customHeight="1">
      <c r="A43" s="92" t="str">
        <f>'Grading Sheet'!B14</f>
        <v>Course wise enrollment report &amp; Chart display</v>
      </c>
      <c r="B43" s="95"/>
      <c r="C43" s="96"/>
      <c r="D43" s="97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98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90" customHeight="1">
      <c r="A44" s="92" t="str">
        <f>'Grading Sheet'!B15</f>
        <v>Algorithm used for sorting &amp; proper sorting of data</v>
      </c>
      <c r="B44" s="95"/>
      <c r="C44" s="96"/>
      <c r="D44" s="97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98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33" customHeight="1">
      <c r="A45" s="6" t="str">
        <f>CONCATENATE('Grading Sheet'!A17,". ",'Grading Sheet'!B17)</f>
        <v>B. Documentation</v>
      </c>
      <c r="B45" s="95"/>
      <c r="C45" s="95"/>
      <c r="D45" s="95"/>
      <c r="E45" s="95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90" customHeight="1">
      <c r="A46" s="92" t="str">
        <f>'Grading Sheet'!B18</f>
        <v>User Manual for running the application</v>
      </c>
      <c r="B46" s="95"/>
      <c r="C46" s="96"/>
      <c r="D46" s="97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</v>
      </c>
      <c r="E46" s="98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90" customHeight="1">
      <c r="A47" s="92" t="str">
        <f>'Grading Sheet'!B19</f>
        <v>Application architecture &amp; description of the classes ad methods sued</v>
      </c>
      <c r="B47" s="95"/>
      <c r="C47" s="96"/>
      <c r="D47" s="97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very poorly explained.</v>
      </c>
      <c r="E47" s="98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90" customHeight="1">
      <c r="A48" s="92" t="str">
        <f>'Grading Sheet'!B20</f>
        <v>Flow chart, algoriathms and data sctructures used</v>
      </c>
      <c r="B48" s="95"/>
      <c r="C48" s="96"/>
      <c r="D48" s="97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very poorly explained and no diagramatic representation</v>
      </c>
      <c r="E48" s="98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90" customHeight="1">
      <c r="A49" s="92" t="str">
        <f>'Grading Sheet'!B21</f>
        <v>Reflective essay</v>
      </c>
      <c r="B49" s="95"/>
      <c r="C49" s="96"/>
      <c r="D49" s="97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</v>
      </c>
      <c r="E49" s="98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" customHeight="1">
      <c r="A50" s="6" t="str">
        <f>CONCATENATE('Grading Sheet'!A22,". ",'Grading Sheet'!B22)</f>
        <v>C. Programming Style</v>
      </c>
      <c r="B50" s="95"/>
      <c r="C50" s="95"/>
      <c r="D50" s="95"/>
      <c r="E50" s="95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69.75" customHeight="1">
      <c r="A51" s="92" t="str">
        <f>'Grading Sheet'!B23</f>
        <v>Clarity of code,Popper Naming convention &amp; comments</v>
      </c>
      <c r="B51" s="95"/>
      <c r="C51" s="96"/>
      <c r="D51" s="105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98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81.75" customHeight="1">
      <c r="A52" s="92" t="str">
        <f>'Grading Sheet'!B24</f>
        <v>System Usability</v>
      </c>
      <c r="B52" s="95"/>
      <c r="C52" s="96"/>
      <c r="D52" s="105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98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>
      <c r="A53" s="100"/>
      <c r="B53" s="13"/>
      <c r="C53" s="13"/>
      <c r="D53" s="100"/>
      <c r="E53" s="13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43.5" customHeight="1">
      <c r="A54" s="106" t="s">
        <v>75</v>
      </c>
      <c r="B54" s="96"/>
      <c r="C54" s="70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D54" s="99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E54" s="96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>
      <c r="A55" s="100"/>
      <c r="B55" s="13"/>
      <c r="C55" s="13"/>
      <c r="D55" s="13"/>
      <c r="E55" s="13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>
      <c r="A56" s="101" t="s">
        <v>83</v>
      </c>
      <c r="B56" s="102"/>
      <c r="C56" s="102"/>
      <c r="D56" s="102"/>
      <c r="E56" s="102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12.5" customHeight="1">
      <c r="A57" s="103" t="s">
        <v>84</v>
      </c>
      <c r="B57" s="95"/>
      <c r="C57" s="95"/>
      <c r="D57" s="95"/>
      <c r="E57" s="96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96" customHeight="1">
      <c r="A58" s="104" t="s">
        <v>89</v>
      </c>
      <c r="B58" s="95"/>
      <c r="C58" s="95"/>
      <c r="D58" s="95"/>
      <c r="E58" s="9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4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4.2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 ht="14.25" customHeight="1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 ht="14.25" customHeight="1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 ht="14.25" customHeight="1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 ht="14.25" customHeight="1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</sheetData>
  <mergeCells count="41">
    <mergeCell ref="A58:E58"/>
    <mergeCell ref="A51:C51"/>
    <mergeCell ref="D51:E51"/>
    <mergeCell ref="A52:C52"/>
    <mergeCell ref="D52:E52"/>
    <mergeCell ref="A53:C53"/>
    <mergeCell ref="D53:E53"/>
    <mergeCell ref="A54:B54"/>
    <mergeCell ref="A50:E50"/>
    <mergeCell ref="D54:E54"/>
    <mergeCell ref="A55:E55"/>
    <mergeCell ref="A56:E56"/>
    <mergeCell ref="A57:E57"/>
    <mergeCell ref="A47:C47"/>
    <mergeCell ref="D47:E47"/>
    <mergeCell ref="A48:C48"/>
    <mergeCell ref="D48:E48"/>
    <mergeCell ref="A49:C49"/>
    <mergeCell ref="D49:E49"/>
    <mergeCell ref="A44:C44"/>
    <mergeCell ref="D44:E44"/>
    <mergeCell ref="A45:E45"/>
    <mergeCell ref="A46:C46"/>
    <mergeCell ref="D46:E46"/>
    <mergeCell ref="A41:C41"/>
    <mergeCell ref="D41:E41"/>
    <mergeCell ref="A42:C42"/>
    <mergeCell ref="D42:E42"/>
    <mergeCell ref="A43:C43"/>
    <mergeCell ref="D43:E43"/>
    <mergeCell ref="A38:E38"/>
    <mergeCell ref="D39:E39"/>
    <mergeCell ref="A6:E6"/>
    <mergeCell ref="A39:C39"/>
    <mergeCell ref="A40:C40"/>
    <mergeCell ref="D40:E40"/>
    <mergeCell ref="A1:E1"/>
    <mergeCell ref="A2:E3"/>
    <mergeCell ref="A4:E4"/>
    <mergeCell ref="A5:E5"/>
    <mergeCell ref="A37:E37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16" t="s">
        <v>0</v>
      </c>
      <c r="B1" s="16" t="s">
        <v>2</v>
      </c>
      <c r="C1" s="16" t="s">
        <v>3</v>
      </c>
      <c r="D1" s="16" t="s">
        <v>4</v>
      </c>
      <c r="E1" s="16" t="s">
        <v>5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5" ht="14.25" customHeight="1">
      <c r="A2" s="19">
        <f>'Grading Sheet'!D10</f>
        <v>10</v>
      </c>
      <c r="B2" s="19">
        <f>(A2/'Grading Sheet'!C10)*100</f>
        <v>66.6666666666667</v>
      </c>
      <c r="C2" s="19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19" t="e">
        <f>SUM(A:A)</f>
        <v>#REF!</v>
      </c>
      <c r="E2" s="19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19">
        <f>'Grading Sheet'!D11</f>
        <v>8</v>
      </c>
      <c r="B3" s="19">
        <f>(A3/'Grading Sheet'!C11)*100</f>
        <v>53.3333333333333</v>
      </c>
      <c r="C3" s="19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3" ht="14.25" customHeight="1">
      <c r="A4" s="19">
        <f>'Grading Sheet'!D13</f>
        <v>6</v>
      </c>
      <c r="B4" s="19">
        <f>(A4/'Grading Sheet'!C13)*100</f>
        <v>60</v>
      </c>
      <c r="C4" s="19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19" t="e">
        <f>#REF!</f>
        <v>#REF!</v>
      </c>
      <c r="B5" s="19" t="e">
        <f>(A5/#REF!)*100</f>
        <v>#REF!</v>
      </c>
      <c r="C5" s="19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19" t="e">
        <f>#REF!</f>
        <v>#REF!</v>
      </c>
      <c r="B6" s="19" t="e">
        <f>(A6/#REF!)*100</f>
        <v>#REF!</v>
      </c>
      <c r="C6" s="19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19" t="e">
        <f>#REF!</f>
        <v>#REF!</v>
      </c>
      <c r="B7" s="19" t="e">
        <f>(A7/#REF!)*100</f>
        <v>#REF!</v>
      </c>
      <c r="C7" s="19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19" t="e">
        <f>#REF!</f>
        <v>#REF!</v>
      </c>
      <c r="B8" s="19" t="e">
        <f>(A8/#REF!)*100</f>
        <v>#REF!</v>
      </c>
      <c r="C8" s="19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19" t="e">
        <f>#REF!</f>
        <v>#REF!</v>
      </c>
      <c r="B9" s="19" t="e">
        <f>(A9/#REF!)*100</f>
        <v>#REF!</v>
      </c>
      <c r="C9" s="19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19" t="e">
        <f>#REF!</f>
        <v>#REF!</v>
      </c>
      <c r="B10" s="19" t="e">
        <f>(A10/#REF!)*100</f>
        <v>#REF!</v>
      </c>
      <c r="C10" s="19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19" t="e">
        <f>#REF!</f>
        <v>#REF!</v>
      </c>
      <c r="B11" s="19" t="e">
        <f>(A11/#REF!)*100</f>
        <v>#REF!</v>
      </c>
      <c r="C11" s="19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19">
        <f>'Grading Sheet'!D18</f>
        <v>2</v>
      </c>
      <c r="B12" s="19">
        <f>(A12/'Grading Sheet'!C18)*100</f>
        <v>40</v>
      </c>
      <c r="C12" s="19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19" t="e">
        <f>#REF!</f>
        <v>#REF!</v>
      </c>
      <c r="B13" s="19" t="e">
        <f>(A13/#REF!)*100</f>
        <v>#REF!</v>
      </c>
      <c r="C13" s="19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19" t="e">
        <f>#REF!</f>
        <v>#REF!</v>
      </c>
      <c r="B14" s="19" t="e">
        <f>(A14/#REF!)*100</f>
        <v>#REF!</v>
      </c>
      <c r="C14" s="19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19" t="e">
        <f>#REF!</f>
        <v>#REF!</v>
      </c>
      <c r="B15" s="19" t="e">
        <f>(A15/#REF!)*100</f>
        <v>#REF!</v>
      </c>
      <c r="C15" s="19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2020-06-16T15:05:37Z</dcterms:modified>
  <cp:category/>
  <cp:contentType/>
  <cp:contentStatus/>
</cp:coreProperties>
</file>