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65430" yWindow="65430" windowWidth="19425" windowHeight="10425" tabRatio="601" firstSheet="1" activeTab="1"/>
  </bookViews>
  <sheets>
    <sheet name="Grading Sheet" sheetId="1" state="hidden" r:id="rId1"/>
    <sheet name="Result" sheetId="2" r:id="rId2"/>
    <sheet name="Sheet2" sheetId="3" state="hidden" r:id="rId3"/>
  </sheets>
  <definedNames/>
  <calcPr calcId="124519"/>
  <extLst xmlns="http://schemas.openxmlformats.org/spreadsheetml/2006/main"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<sst xmlns="http://schemas.openxmlformats.org/spreadsheetml/2006/main" count="106" uniqueCount="99">
  <si>
    <t>SUM</t>
  </si>
  <si>
    <t>Informatics College Pokhara</t>
  </si>
  <si>
    <t>SUM AFTER %</t>
  </si>
  <si>
    <t>Ind Comment</t>
  </si>
  <si>
    <t>GRAND TOTAL</t>
  </si>
  <si>
    <t>Grade</t>
  </si>
  <si>
    <t>Code</t>
  </si>
  <si>
    <t>CS6004NI</t>
  </si>
  <si>
    <t>Name</t>
  </si>
  <si>
    <t>Application Development</t>
  </si>
  <si>
    <t>Student Name</t>
  </si>
  <si>
    <t>Course Work 1</t>
  </si>
  <si>
    <t>Student ID</t>
  </si>
  <si>
    <t>Enter ID Here</t>
  </si>
  <si>
    <t>Section</t>
  </si>
  <si>
    <t>Topics</t>
  </si>
  <si>
    <t>Full Marks</t>
  </si>
  <si>
    <t>Marks Obtained</t>
  </si>
  <si>
    <t>A</t>
  </si>
  <si>
    <t>Implementation of Application</t>
  </si>
  <si>
    <t xml:space="preserve">Submitted To: </t>
  </si>
  <si>
    <t>Ishwor Sapkota</t>
  </si>
  <si>
    <t>Module Leader</t>
  </si>
  <si>
    <t>User Interface and proper controls used for designing</t>
  </si>
  <si>
    <t>Component Grade and Comments</t>
  </si>
  <si>
    <t>User interface should is properly designed and attractive with proper controls for each properties and have proper navigation for different interfaces</t>
  </si>
  <si>
    <t>User Interface is complete but not separated and have proper use of controls</t>
  </si>
  <si>
    <t>missing controls in the interface</t>
  </si>
  <si>
    <t>Design is properly done and in mess</t>
  </si>
  <si>
    <t>Missing Component</t>
  </si>
  <si>
    <t>Manual data entry or import from csv</t>
  </si>
  <si>
    <t>Data entry is  proper with appropriate  validation and use of proper datatyps and contains CRUD methods</t>
  </si>
  <si>
    <t>appropriate use of data types but missing some properties required or missing CRUD operation</t>
  </si>
  <si>
    <t>not properly saved or imported data</t>
  </si>
  <si>
    <t>data types not taken care of and not properly executed functionally.</t>
  </si>
  <si>
    <t>Data Validation</t>
  </si>
  <si>
    <t>User entry form or data imported is properly validated</t>
  </si>
  <si>
    <t>missing some validation</t>
  </si>
  <si>
    <t>missing most of the validation</t>
  </si>
  <si>
    <t>Only basic validation</t>
  </si>
  <si>
    <t>No validation at all</t>
  </si>
  <si>
    <t>Enrollment Report &amp; weekly report in tabular format</t>
  </si>
  <si>
    <t xml:space="preserve">Excellent report presentation in tabular format with proper chart for enrollment and weekly report for selected week </t>
  </si>
  <si>
    <t>Any one of the report is missing or not complete</t>
  </si>
  <si>
    <t>very poorly executed reports and data not shown accurately</t>
  </si>
  <si>
    <t>over all poor delivery of reports and higlhy inaccurate data shown.</t>
  </si>
  <si>
    <t>Course wise enrollment report &amp; Chart display</t>
  </si>
  <si>
    <t>Display course wise enrollment report along with chart in proper UI</t>
  </si>
  <si>
    <t xml:space="preserve">any one component is missing or inappropriate data is shown </t>
  </si>
  <si>
    <t>Very poorly designed and only contains one report format with in appropriate data</t>
  </si>
  <si>
    <t>Poorly developed report</t>
  </si>
  <si>
    <t>Algorithm used for sorting &amp; proper sorting of data</t>
  </si>
  <si>
    <t>Any one algorithm is used for sorting of data for name and registration date</t>
  </si>
  <si>
    <t>Data Sorted using name or regestration date only.</t>
  </si>
  <si>
    <t>Sorting is implemented for not function properly</t>
  </si>
  <si>
    <t>Default sorting provided by .net is used</t>
  </si>
  <si>
    <t>Sorting not implemented</t>
  </si>
  <si>
    <t>B</t>
  </si>
  <si>
    <t>Documentation</t>
  </si>
  <si>
    <t>User Manual for running the application</t>
  </si>
  <si>
    <t>User Manual is self decriptive and concise. Contains screen shots and step by step use of the application</t>
  </si>
  <si>
    <t xml:space="preserve">User Manual is good. Contains all varieties of forms. </t>
  </si>
  <si>
    <t>User Manual is average. Includes description for all interfaces</t>
  </si>
  <si>
    <t xml:space="preserve">User Manual is below average. Is textual only. </t>
  </si>
  <si>
    <t>Application architecture &amp; description of the classes ad methods sued</t>
  </si>
  <si>
    <t xml:space="preserve">Clear depection of archtecture &amp; properly described classes and methods used in the applcation </t>
  </si>
  <si>
    <t>architecture is included and satisactory descriptoin of class and methods used.</t>
  </si>
  <si>
    <t>average work with very limited explanation of the classes and methods used</t>
  </si>
  <si>
    <t>very poorly explained.</t>
  </si>
  <si>
    <t>Flow chart, algoriathms and data sctructures used</t>
  </si>
  <si>
    <t>very high level of flow chart and explanation of the algorithms used for sotring and generating chart</t>
  </si>
  <si>
    <t xml:space="preserve">missing some explanation and diagram for flow chart and algorithms </t>
  </si>
  <si>
    <t>average work with very limited explanation and missing diagramatic representation.</t>
  </si>
  <si>
    <t>very poorly explained and no diagramatic representation</t>
  </si>
  <si>
    <t>Reflective essay</t>
  </si>
  <si>
    <t>Overall Grade:</t>
  </si>
  <si>
    <t>properly written experience and highlighted the learnings and findings from the coursework</t>
  </si>
  <si>
    <t xml:space="preserve">satisfactorily written about experience and learnings </t>
  </si>
  <si>
    <t>Average work with un clear learnings, experience or findings.</t>
  </si>
  <si>
    <t xml:space="preserve">Very poorly written </t>
  </si>
  <si>
    <t>C</t>
  </si>
  <si>
    <t>Programming Style</t>
  </si>
  <si>
    <t>Clarity of code,Popper Naming convention &amp; comments</t>
  </si>
  <si>
    <t>Overall Comment:</t>
  </si>
  <si>
    <t>Code should be self explainable with less comments. Need some proper naming of the component and require to add comments on required area.</t>
  </si>
  <si>
    <t>Code is clear and precise with proper comments and proper conventions used</t>
  </si>
  <si>
    <t>Code is clear and precise but missing comments  or improper convention followed</t>
  </si>
  <si>
    <t xml:space="preserve">Code is poorly written and lacks comments </t>
  </si>
  <si>
    <t>very poorly written code and no comments at all</t>
  </si>
  <si>
    <t>Very poor code</t>
  </si>
  <si>
    <t>System Usability</t>
  </si>
  <si>
    <t>System can be used and is efficient</t>
  </si>
  <si>
    <t>System can be used but is in efficient and in attracative</t>
  </si>
  <si>
    <t>System can't be used and have issues</t>
  </si>
  <si>
    <t>very poorly developed application</t>
  </si>
  <si>
    <t>unusable system</t>
  </si>
  <si>
    <t>Total Marks</t>
  </si>
  <si>
    <t>Namuna Shrestha</t>
  </si>
  <si>
    <t xml:space="preserve">Good for go but missing feature.
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</si>
</sst>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7">
    <font>
      <sz val="11"/>
      <color theme="1"/>
      <name val="Arial"/>
      <family val="2"/>
    </font>
    <font>
      <sz val="10"/>
      <name val="Tahoma"/>
      <family val="2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24"/>
      <color rgb="FF000000"/>
      <name val="Calibri"/>
      <family val="2"/>
    </font>
    <font>
      <b/>
      <sz val="16"/>
      <color theme="1"/>
      <name val="Calibri"/>
      <family val="2"/>
    </font>
    <font>
      <b/>
      <sz val="14"/>
      <color theme="1"/>
      <name val="Calibri"/>
      <family val="2"/>
    </font>
    <font>
      <b/>
      <sz val="14"/>
      <color theme="1"/>
      <name val="Arial"/>
      <family val="2"/>
    </font>
    <font>
      <b/>
      <sz val="14"/>
      <color rgb="FF000000"/>
      <name val="Arial"/>
      <family val="2"/>
    </font>
    <font>
      <b/>
      <sz val="12"/>
      <color theme="1"/>
      <name val="Calibri"/>
      <family val="2"/>
    </font>
    <font>
      <b/>
      <sz val="13"/>
      <color theme="1"/>
      <name val="Calibri"/>
      <family val="2"/>
    </font>
    <font>
      <b/>
      <sz val="11"/>
      <color rgb="FF000000"/>
      <name val="Calibri"/>
      <family val="2"/>
    </font>
    <font>
      <b/>
      <sz val="13"/>
      <color rgb="FFFF0000"/>
      <name val="Calibri"/>
      <family val="2"/>
    </font>
    <font>
      <sz val="11"/>
      <color rgb="FF000000"/>
      <name val="Calibri"/>
      <family val="2"/>
    </font>
    <font>
      <sz val="13"/>
      <color theme="1"/>
      <name val="Calibri"/>
      <family val="2"/>
    </font>
    <font>
      <b/>
      <sz val="11"/>
      <color rgb="FFFF0000"/>
      <name val="Calibri"/>
      <family val="2"/>
    </font>
    <font>
      <b/>
      <sz val="12"/>
      <color theme="1"/>
      <name val="Arial"/>
      <family val="2"/>
    </font>
    <font>
      <sz val="11"/>
      <name val="Arial"/>
      <family val="2"/>
    </font>
    <font>
      <b/>
      <sz val="12"/>
      <color rgb="FF000000"/>
      <name val="Arial"/>
      <family val="2"/>
    </font>
    <font>
      <sz val="11"/>
      <color rgb="FFFF0000"/>
      <name val="Calibri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sz val="12"/>
      <color rgb="FFFF0000"/>
      <name val="Arial"/>
      <family val="2"/>
    </font>
    <font>
      <sz val="12"/>
      <color rgb="FF00B050"/>
      <name val="Arial"/>
      <family val="2"/>
    </font>
    <font>
      <sz val="18"/>
      <name val="Calibri"/>
      <family val="2"/>
    </font>
    <font>
      <sz val="14"/>
      <name val="Calibri"/>
      <family val="2"/>
    </font>
    <font>
      <sz val="30"/>
      <color rgb="FFFF0000"/>
      <name val="Calibri"/>
      <family val="2"/>
    </font>
  </fonts>
  <fills count="2">
    <fill>
      <patternFill/>
    </fill>
    <fill>
      <patternFill patternType="gray125"/>
    </fill>
  </fills>
  <borders count="32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/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/>
      <top style="medium">
        <color rgb="FF000000"/>
      </top>
      <bottom/>
    </border>
    <border>
      <left/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</borders>
  <cellStyleXfs count="20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07">
    <xf numFmtId="0" fontId="0" fillId="0" borderId="0" xfId="0" applyFont="1" applyAlignment="1">
      <alignment/>
    </xf>
    <xf numFmtId="0" fontId="2" fillId="0" borderId="0" xfId="0" applyFont="1" applyAlignment="1">
      <alignment horizontal="left" wrapText="1"/>
    </xf>
    <xf numFmtId="0" fontId="3" fillId="0" borderId="0" xfId="0" applyFont="1"/>
    <xf numFmtId="0" fontId="2" fillId="0" borderId="0" xfId="0" applyFont="1"/>
    <xf numFmtId="0" fontId="5" fillId="0" borderId="0" xfId="0" applyFont="1" applyAlignment="1">
      <alignment horizontal="left" wrapText="1"/>
    </xf>
    <xf numFmtId="0" fontId="2" fillId="0" borderId="0" xfId="0" applyFont="1"/>
    <xf numFmtId="0" fontId="6" fillId="0" borderId="0" xfId="0" applyFont="1" applyAlignment="1">
      <alignment horizontal="left" wrapText="1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3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vertical="top" wrapText="1"/>
    </xf>
    <xf numFmtId="0" fontId="9" fillId="0" borderId="1" xfId="0" applyFont="1" applyBorder="1" applyAlignment="1">
      <alignment horizontal="left" wrapText="1"/>
    </xf>
    <xf numFmtId="0" fontId="9" fillId="0" borderId="2" xfId="0" applyFont="1" applyBorder="1" applyAlignment="1">
      <alignment vertical="top" wrapText="1"/>
    </xf>
    <xf numFmtId="0" fontId="9" fillId="0" borderId="3" xfId="0" applyFont="1" applyBorder="1" applyAlignment="1">
      <alignment vertical="top" wrapText="1"/>
    </xf>
    <xf numFmtId="0" fontId="9" fillId="0" borderId="4" xfId="0" applyFont="1" applyBorder="1" applyAlignment="1">
      <alignment horizontal="center" vertical="top" wrapText="1"/>
    </xf>
    <xf numFmtId="9" fontId="9" fillId="0" borderId="3" xfId="0" applyNumberFormat="1" applyFont="1" applyBorder="1" applyAlignment="1">
      <alignment horizontal="left" vertical="top" wrapText="1"/>
    </xf>
    <xf numFmtId="9" fontId="9" fillId="0" borderId="5" xfId="0" applyNumberFormat="1" applyFont="1" applyBorder="1" applyAlignment="1">
      <alignment horizontal="left" vertical="top" wrapText="1"/>
    </xf>
    <xf numFmtId="0" fontId="10" fillId="0" borderId="6" xfId="0" applyFont="1" applyBorder="1" applyAlignment="1">
      <alignment horizontal="left" wrapText="1"/>
    </xf>
    <xf numFmtId="0" fontId="10" fillId="0" borderId="7" xfId="0" applyFont="1" applyBorder="1" applyAlignment="1">
      <alignment horizontal="center" vertical="top" wrapText="1"/>
    </xf>
    <xf numFmtId="0" fontId="11" fillId="0" borderId="0" xfId="0" applyFont="1" applyAlignment="1">
      <alignment horizontal="left"/>
    </xf>
    <xf numFmtId="0" fontId="10" fillId="0" borderId="8" xfId="0" applyFont="1" applyBorder="1" applyAlignment="1">
      <alignment horizontal="center" vertical="top" wrapText="1"/>
    </xf>
    <xf numFmtId="0" fontId="2" fillId="0" borderId="0" xfId="0" applyFont="1" applyAlignment="1">
      <alignment/>
    </xf>
    <xf numFmtId="0" fontId="12" fillId="0" borderId="8" xfId="0" applyFont="1" applyBorder="1" applyAlignment="1">
      <alignment horizontal="center" vertical="top" wrapText="1"/>
    </xf>
    <xf numFmtId="9" fontId="10" fillId="0" borderId="8" xfId="0" applyNumberFormat="1" applyFont="1" applyBorder="1" applyAlignment="1">
      <alignment horizontal="left" vertical="top" wrapText="1"/>
    </xf>
    <xf numFmtId="0" fontId="13" fillId="0" borderId="0" xfId="0" applyFont="1" applyAlignment="1">
      <alignment/>
    </xf>
    <xf numFmtId="0" fontId="14" fillId="0" borderId="4" xfId="0" applyFont="1" applyBorder="1" applyAlignment="1">
      <alignment horizontal="left" wrapText="1"/>
    </xf>
    <xf numFmtId="0" fontId="2" fillId="0" borderId="9" xfId="0" applyFont="1" applyBorder="1" applyAlignment="1">
      <alignment horizontal="left" wrapText="1"/>
    </xf>
    <xf numFmtId="9" fontId="2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5" fillId="0" borderId="10" xfId="0" applyFont="1" applyBorder="1" applyAlignment="1">
      <alignment horizontal="center" vertical="center" wrapText="1"/>
    </xf>
    <xf numFmtId="0" fontId="2" fillId="0" borderId="10" xfId="0" applyFont="1" applyBorder="1" applyAlignment="1">
      <alignment vertical="top" wrapText="1"/>
    </xf>
    <xf numFmtId="0" fontId="2" fillId="0" borderId="11" xfId="0" applyFont="1" applyBorder="1" applyAlignment="1">
      <alignment horizontal="left" wrapText="1"/>
    </xf>
    <xf numFmtId="0" fontId="2" fillId="0" borderId="12" xfId="0" applyFont="1" applyBorder="1" applyAlignment="1">
      <alignment horizontal="left" wrapText="1"/>
    </xf>
    <xf numFmtId="0" fontId="2" fillId="0" borderId="10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4" xfId="0" applyFont="1" applyBorder="1" applyAlignment="1">
      <alignment horizontal="center" vertical="top" wrapText="1"/>
    </xf>
    <xf numFmtId="0" fontId="10" fillId="0" borderId="15" xfId="0" applyFont="1" applyBorder="1" applyAlignment="1">
      <alignment horizontal="center" vertical="top" wrapText="1"/>
    </xf>
    <xf numFmtId="0" fontId="12" fillId="0" borderId="15" xfId="0" applyFont="1" applyBorder="1" applyAlignment="1">
      <alignment horizontal="center" vertical="top" wrapText="1"/>
    </xf>
    <xf numFmtId="9" fontId="10" fillId="0" borderId="15" xfId="0" applyNumberFormat="1" applyFont="1" applyBorder="1" applyAlignment="1">
      <alignment horizontal="left" vertical="top" wrapText="1"/>
    </xf>
    <xf numFmtId="0" fontId="2" fillId="0" borderId="16" xfId="0" applyFont="1" applyBorder="1" applyAlignment="1">
      <alignment horizontal="left" wrapText="1"/>
    </xf>
    <xf numFmtId="9" fontId="3" fillId="0" borderId="17" xfId="0" applyNumberFormat="1" applyFont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 wrapText="1"/>
    </xf>
    <xf numFmtId="0" fontId="2" fillId="0" borderId="17" xfId="0" applyFont="1" applyBorder="1" applyAlignment="1">
      <alignment vertical="top" wrapText="1"/>
    </xf>
    <xf numFmtId="0" fontId="2" fillId="0" borderId="18" xfId="0" applyFont="1" applyBorder="1" applyAlignment="1">
      <alignment vertical="top" wrapText="1"/>
    </xf>
    <xf numFmtId="0" fontId="2" fillId="0" borderId="19" xfId="0" applyFont="1" applyBorder="1" applyAlignment="1">
      <alignment horizontal="left" wrapText="1"/>
    </xf>
    <xf numFmtId="9" fontId="3" fillId="0" borderId="10" xfId="0" applyNumberFormat="1" applyFont="1" applyBorder="1" applyAlignment="1">
      <alignment horizontal="center" vertical="center" wrapText="1"/>
    </xf>
    <xf numFmtId="0" fontId="2" fillId="0" borderId="20" xfId="0" applyFont="1" applyBorder="1" applyAlignment="1">
      <alignment vertical="top" wrapText="1"/>
    </xf>
    <xf numFmtId="0" fontId="2" fillId="0" borderId="21" xfId="0" applyFont="1" applyBorder="1" applyAlignment="1">
      <alignment horizontal="left" wrapText="1"/>
    </xf>
    <xf numFmtId="9" fontId="3" fillId="0" borderId="22" xfId="0" applyNumberFormat="1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13" fillId="0" borderId="22" xfId="0" applyFont="1" applyBorder="1" applyAlignment="1">
      <alignment vertical="top" wrapText="1"/>
    </xf>
    <xf numFmtId="0" fontId="2" fillId="0" borderId="23" xfId="0" applyFont="1" applyBorder="1" applyAlignment="1">
      <alignment vertical="top" wrapText="1"/>
    </xf>
    <xf numFmtId="0" fontId="20" fillId="0" borderId="10" xfId="0" applyFont="1" applyBorder="1" applyAlignment="1">
      <alignment horizontal="left" vertical="center"/>
    </xf>
    <xf numFmtId="0" fontId="10" fillId="0" borderId="24" xfId="0" applyFont="1" applyBorder="1" applyAlignment="1">
      <alignment horizontal="left" wrapText="1"/>
    </xf>
    <xf numFmtId="0" fontId="14" fillId="0" borderId="16" xfId="0" applyFont="1" applyBorder="1" applyAlignment="1">
      <alignment horizontal="left" wrapText="1"/>
    </xf>
    <xf numFmtId="0" fontId="14" fillId="0" borderId="17" xfId="0" applyFont="1" applyBorder="1" applyAlignment="1">
      <alignment horizontal="center" vertical="top" wrapText="1"/>
    </xf>
    <xf numFmtId="0" fontId="10" fillId="0" borderId="17" xfId="0" applyFont="1" applyBorder="1" applyAlignment="1">
      <alignment horizontal="center" vertical="top" wrapText="1"/>
    </xf>
    <xf numFmtId="0" fontId="12" fillId="0" borderId="17" xfId="0" applyFont="1" applyBorder="1" applyAlignment="1">
      <alignment horizontal="center" vertical="top" wrapText="1"/>
    </xf>
    <xf numFmtId="9" fontId="10" fillId="0" borderId="17" xfId="0" applyNumberFormat="1" applyFont="1" applyBorder="1" applyAlignment="1">
      <alignment horizontal="left" vertical="top" wrapText="1"/>
    </xf>
    <xf numFmtId="9" fontId="14" fillId="0" borderId="17" xfId="0" applyNumberFormat="1" applyFont="1" applyBorder="1" applyAlignment="1">
      <alignment horizontal="left" vertical="top" wrapText="1"/>
    </xf>
    <xf numFmtId="9" fontId="14" fillId="0" borderId="18" xfId="0" applyNumberFormat="1" applyFont="1" applyBorder="1" applyAlignment="1">
      <alignment horizontal="left" vertical="top" wrapText="1"/>
    </xf>
    <xf numFmtId="0" fontId="14" fillId="0" borderId="0" xfId="0" applyFont="1" applyAlignment="1">
      <alignment horizontal="left" wrapText="1"/>
    </xf>
    <xf numFmtId="0" fontId="14" fillId="0" borderId="21" xfId="0" applyFont="1" applyBorder="1" applyAlignment="1">
      <alignment horizontal="left" wrapText="1"/>
    </xf>
    <xf numFmtId="0" fontId="14" fillId="0" borderId="22" xfId="0" applyFont="1" applyBorder="1" applyAlignment="1">
      <alignment horizontal="center" vertical="top" wrapText="1"/>
    </xf>
    <xf numFmtId="0" fontId="10" fillId="0" borderId="22" xfId="0" applyFont="1" applyBorder="1" applyAlignment="1">
      <alignment horizontal="center" vertical="top" wrapText="1"/>
    </xf>
    <xf numFmtId="0" fontId="12" fillId="0" borderId="22" xfId="0" applyFont="1" applyBorder="1" applyAlignment="1">
      <alignment horizontal="center" vertical="top" wrapText="1"/>
    </xf>
    <xf numFmtId="9" fontId="10" fillId="0" borderId="22" xfId="0" applyNumberFormat="1" applyFont="1" applyBorder="1" applyAlignment="1">
      <alignment horizontal="left" vertical="top" wrapText="1"/>
    </xf>
    <xf numFmtId="9" fontId="14" fillId="0" borderId="22" xfId="0" applyNumberFormat="1" applyFont="1" applyBorder="1" applyAlignment="1">
      <alignment horizontal="left" vertical="top" wrapText="1"/>
    </xf>
    <xf numFmtId="9" fontId="14" fillId="0" borderId="23" xfId="0" applyNumberFormat="1" applyFont="1" applyBorder="1" applyAlignment="1">
      <alignment horizontal="left" vertical="top" wrapText="1"/>
    </xf>
    <xf numFmtId="0" fontId="3" fillId="0" borderId="25" xfId="0" applyFont="1" applyBorder="1" applyAlignment="1">
      <alignment horizontal="left" wrapText="1"/>
    </xf>
    <xf numFmtId="0" fontId="3" fillId="0" borderId="4" xfId="0" applyFont="1" applyBorder="1" applyAlignment="1">
      <alignment horizontal="left" wrapText="1"/>
    </xf>
    <xf numFmtId="0" fontId="3" fillId="0" borderId="5" xfId="0" applyFont="1" applyBorder="1" applyAlignment="1">
      <alignment horizontal="left" wrapText="1"/>
    </xf>
    <xf numFmtId="0" fontId="11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6" fillId="0" borderId="0" xfId="0" applyFont="1" applyAlignment="1">
      <alignment horizontal="left" wrapText="1"/>
    </xf>
    <xf numFmtId="0" fontId="0" fillId="0" borderId="0" xfId="0" applyFont="1" applyAlignment="1">
      <alignment/>
    </xf>
    <xf numFmtId="0" fontId="17" fillId="0" borderId="26" xfId="0" applyFont="1" applyBorder="1"/>
    <xf numFmtId="0" fontId="17" fillId="0" borderId="27" xfId="0" applyFont="1" applyBorder="1"/>
    <xf numFmtId="9" fontId="16" fillId="0" borderId="28" xfId="0" applyNumberFormat="1" applyFont="1" applyBorder="1" applyAlignment="1">
      <alignment horizontal="left" vertical="center" wrapText="1"/>
    </xf>
    <xf numFmtId="9" fontId="19" fillId="0" borderId="29" xfId="0" applyNumberFormat="1" applyFont="1" applyBorder="1" applyAlignment="1">
      <alignment horizontal="left" vertical="center" wrapText="1"/>
    </xf>
    <xf numFmtId="0" fontId="17" fillId="0" borderId="30" xfId="0" applyFont="1" applyBorder="1"/>
    <xf numFmtId="0" fontId="2" fillId="0" borderId="0" xfId="0" applyFont="1"/>
    <xf numFmtId="0" fontId="18" fillId="0" borderId="11" xfId="0" applyFont="1" applyBorder="1" applyAlignment="1">
      <alignment horizontal="left" vertical="center"/>
    </xf>
    <xf numFmtId="0" fontId="18" fillId="0" borderId="28" xfId="0" applyFont="1" applyBorder="1" applyAlignment="1">
      <alignment horizontal="left" vertical="center" wrapText="1"/>
    </xf>
    <xf numFmtId="0" fontId="21" fillId="0" borderId="11" xfId="0" applyFont="1" applyBorder="1" applyAlignment="1">
      <alignment horizontal="left" vertical="center"/>
    </xf>
    <xf numFmtId="0" fontId="18" fillId="0" borderId="9" xfId="0" applyFont="1" applyBorder="1" applyAlignment="1">
      <alignment horizontal="left"/>
    </xf>
    <xf numFmtId="0" fontId="17" fillId="0" borderId="29" xfId="0" applyFont="1" applyBorder="1"/>
    <xf numFmtId="0" fontId="22" fillId="0" borderId="11" xfId="0" applyFont="1" applyBorder="1" applyAlignment="1">
      <alignment horizontal="left" vertical="top" wrapText="1"/>
    </xf>
    <xf numFmtId="0" fontId="19" fillId="0" borderId="29" xfId="0" applyFont="1" applyBorder="1" applyAlignment="1">
      <alignment horizontal="left" vertical="center" wrapText="1"/>
    </xf>
    <xf numFmtId="0" fontId="18" fillId="0" borderId="26" xfId="0" applyFont="1" applyBorder="1" applyAlignment="1">
      <alignment horizontal="left" vertical="center" wrapText="1"/>
    </xf>
    <xf numFmtId="0" fontId="18" fillId="0" borderId="31" xfId="0" applyFont="1" applyBorder="1" applyAlignment="1">
      <alignment horizontal="left" vertical="center" wrapText="1"/>
    </xf>
    <xf numFmtId="0" fontId="19" fillId="0" borderId="11" xfId="0" applyFont="1" applyBorder="1" applyAlignment="1">
      <alignment horizontal="left" vertical="center" wrapText="1"/>
    </xf>
    <xf numFmtId="0" fontId="19" fillId="0" borderId="31" xfId="0" applyFont="1" applyBorder="1" applyAlignment="1">
      <alignment horizontal="left" vertical="center" wrapText="1"/>
    </xf>
    <xf numFmtId="0" fontId="8" fillId="0" borderId="0" xfId="0" applyFont="1" applyAlignment="1">
      <alignment horizontal="center"/>
    </xf>
    <xf numFmtId="9" fontId="16" fillId="0" borderId="26" xfId="0" applyNumberFormat="1" applyFont="1" applyBorder="1" applyAlignment="1">
      <alignment horizontal="left" vertical="center" wrapText="1"/>
    </xf>
    <xf numFmtId="9" fontId="16" fillId="0" borderId="27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6" fillId="0" borderId="11" xfId="0" applyFont="1" applyBorder="1" applyAlignment="1">
      <alignment horizontal="center" vertical="top" wrapText="1"/>
    </xf>
    <xf numFmtId="0" fontId="16" fillId="0" borderId="26" xfId="0" applyFont="1" applyBorder="1" applyAlignment="1">
      <alignment horizontal="center" vertical="top" wrapText="1"/>
    </xf>
    <xf numFmtId="0" fontId="16" fillId="0" borderId="27" xfId="0" applyFont="1" applyBorder="1" applyAlignment="1">
      <alignment horizontal="center" vertical="top" wrapText="1"/>
    </xf>
    <xf numFmtId="0" fontId="23" fillId="0" borderId="11" xfId="0" applyFont="1" applyBorder="1" applyAlignment="1">
      <alignment horizontal="left" vertical="top" wrapText="1"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 xmlns="http://schemas.openxmlformats.org/spreadsheetml/2006/main"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sharedStrings" Target="sharedStrings.xml" /><Relationship Id="rId6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0</xdr:col>
      <xdr:colOff>1562100</xdr:colOff>
      <xdr:row>2</xdr:row>
      <xdr:rowOff>790575</xdr:rowOff>
    </xdr:from>
    <xdr:ext cx="3552825" cy="2162175"/>
    <xdr:grpSp>
      <xdr:nvGrpSpPr>
        <xdr:cNvPr id="2" name="Shape 2"/>
        <xdr:cNvGrpSpPr/>
      </xdr:nvGrpSpPr>
      <xdr:grpSpPr>
        <a:xfrm>
          <a:off x="1562100" y="1390650"/>
          <a:ext cx="3552825" cy="2162175"/>
          <a:chOff x="2918301" y="691213"/>
          <a:chExt cx="3533799" cy="2143125"/>
        </a:xfrm>
      </xdr:grpSpPr>
      <xdr:pic>
        <xdr:nvPicPr>
          <xdr:cNvPr id="3" name="Shape 3"/>
          <xdr:cNvPicPr>
            <a:picLocks noChangeAspect="1"/>
          </xdr:cNvPicPr>
        </xdr:nvPicPr>
        <xdr:blipFill>
          <a:blip r:embed="rId1">
            <a:alphaModFix/>
          </a:blip>
          <a:stretch>
            <a:fillRect/>
          </a:stretch>
        </xdr:blipFill>
        <xdr:spPr>
          <a:xfrm>
            <a:off x="2918301" y="691213"/>
            <a:ext cx="2143249" cy="2143125"/>
          </a:xfrm>
          <a:prstGeom prst="rect">
            <a:avLst/>
          </a:prstGeom>
          <a:noFill/>
          <a:ln>
            <a:noFill/>
          </a:ln>
        </xdr:spPr>
      </xdr:pic>
      <xdr:sp macro="" textlink="">
        <xdr:nvSpPr>
          <xdr:cNvPr id="4" name="Shape 4"/>
          <xdr:cNvSpPr txBox="1"/>
        </xdr:nvSpPr>
        <xdr:spPr>
          <a:xfrm>
            <a:off x="4786797" y="1397373"/>
            <a:ext cx="1665303" cy="925294"/>
          </a:xfrm>
          <a:prstGeom prst="rect">
            <a:avLst/>
          </a:prstGeom>
          <a:noFill/>
          <a:ln>
            <a:noFill/>
          </a:ln>
        </xdr:spPr>
        <xdr:txBody>
          <a:bodyPr spcFirstLastPara="1" wrap="square" lIns="91425" tIns="91425" rIns="91425" bIns="91425" anchor="t" anchorCtr="0">
            <a:noAutofit/>
          </a:bodyPr>
          <a:lstStyle/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800"/>
              <a:t>informatics</a:t>
            </a:r>
            <a:endParaRPr sz="1800"/>
          </a:p>
          <a:p>
            <a:pPr marL="0" lvl="0" indent="0" algn="l" rtl="0">
              <a:lnSpc>
                <a:spcPct val="75000"/>
              </a:lnSpc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college</a:t>
            </a:r>
            <a:r>
              <a:rPr lang="en-US" sz="3000">
                <a:solidFill>
                  <a:srgbClr val="FF0000"/>
                </a:solidFill>
              </a:rPr>
              <a:t>.</a:t>
            </a:r>
            <a:r>
              <a:rPr lang="en-US" sz="1400"/>
              <a:t>pokhara</a:t>
            </a:r>
            <a:endParaRPr sz="1400"/>
          </a:p>
        </xdr:txBody>
      </xdr:sp>
    </xdr:grpSp>
    <xdr:clientData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 topLeftCell="A1">
      <pane xSplit="4" ySplit="8" topLeftCell="E23" activePane="bottomRight" state="frozen"/>
      <selection pane="topRight" activeCell="E1" sqref="E1"/>
      <selection pane="bottomLeft" activeCell="A9" sqref="A9"/>
      <selection pane="bottomRight" activeCell="C6" sqref="C6"/>
    </sheetView>
  </sheetViews>
  <sheetFormatPr defaultColWidth="12.625" defaultRowHeight="15" customHeight="1"/>
  <cols>
    <col min="1" max="1" width="7.75390625" customWidth="1"/>
    <col min="2" max="2" width="39.75390625" customWidth="1"/>
    <col min="3" max="3" width="12.625" customWidth="1"/>
    <col min="4" max="4" width="13.625" customWidth="1"/>
    <col min="5" max="5" width="32.875" hidden="1" customWidth="1"/>
    <col min="6" max="6" width="31.125" hidden="1" customWidth="1"/>
    <col min="7" max="7" width="33.625" customWidth="1"/>
    <col min="8" max="8" width="31.00390625" hidden="1" customWidth="1"/>
    <col min="9" max="9" width="31.00390625" customWidth="1"/>
    <col min="10" max="10" width="31.375" hidden="1" customWidth="1"/>
    <col min="11" max="11" width="30.625" customWidth="1"/>
    <col min="12" max="12" width="31.125" hidden="1" customWidth="1"/>
    <col min="13" max="13" width="31.00390625" customWidth="1"/>
    <col min="14" max="14" width="31.125" hidden="1" customWidth="1"/>
    <col min="15" max="15" width="31.875" customWidth="1"/>
    <col min="16" max="26" width="7.75390625" customWidth="1"/>
  </cols>
  <sheetData>
    <row r="1" spans="1:26" ht="14.2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8" customHeight="1">
      <c r="A3" s="4" t="s">
        <v>6</v>
      </c>
      <c r="B3" s="78" t="s">
        <v>7</v>
      </c>
      <c r="C3" s="79"/>
      <c r="D3" s="79"/>
      <c r="E3" s="79"/>
      <c r="F3" s="79"/>
      <c r="G3" s="6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8" customHeight="1">
      <c r="A4" s="4" t="s">
        <v>8</v>
      </c>
      <c r="B4" s="6" t="s">
        <v>9</v>
      </c>
      <c r="C4" s="6"/>
      <c r="D4" s="6"/>
      <c r="E4" s="6"/>
      <c r="F4" s="6"/>
      <c r="G4" s="6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8" customHeight="1">
      <c r="A5" s="1"/>
      <c r="B5" s="6"/>
      <c r="C5" s="6"/>
      <c r="D5" s="6"/>
      <c r="E5" s="6"/>
      <c r="F5" s="6"/>
      <c r="G5" s="6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4.25" customHeight="1">
      <c r="A6" s="1"/>
      <c r="B6" s="9" t="s">
        <v>10</v>
      </c>
      <c r="C6" s="10" t="s">
        <v>97</v>
      </c>
      <c r="D6" s="10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4.25" customHeight="1">
      <c r="A7" s="1"/>
      <c r="B7" s="9" t="s">
        <v>12</v>
      </c>
      <c r="C7" s="10" t="s">
        <v>13</v>
      </c>
      <c r="D7" s="10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4.25" customHeight="1">
      <c r="A8" s="12" t="s">
        <v>14</v>
      </c>
      <c r="B8" s="13" t="s">
        <v>15</v>
      </c>
      <c r="C8" s="14" t="s">
        <v>16</v>
      </c>
      <c r="D8" s="15" t="s">
        <v>17</v>
      </c>
      <c r="E8" s="16">
        <v>1</v>
      </c>
      <c r="F8" s="16">
        <v>0.9</v>
      </c>
      <c r="G8" s="16">
        <v>0.8</v>
      </c>
      <c r="H8" s="16">
        <v>0.7</v>
      </c>
      <c r="I8" s="16">
        <v>0.6</v>
      </c>
      <c r="J8" s="16">
        <v>0.5</v>
      </c>
      <c r="K8" s="16">
        <v>0.4</v>
      </c>
      <c r="L8" s="16">
        <v>0.3</v>
      </c>
      <c r="M8" s="16">
        <v>0.2</v>
      </c>
      <c r="N8" s="16">
        <v>0.1</v>
      </c>
      <c r="O8" s="17">
        <v>0</v>
      </c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4.25" customHeight="1">
      <c r="A9" s="18" t="s">
        <v>18</v>
      </c>
      <c r="B9" s="19" t="s">
        <v>19</v>
      </c>
      <c r="C9" s="21"/>
      <c r="D9" s="23"/>
      <c r="E9" s="24"/>
      <c r="F9" s="24"/>
      <c r="G9" s="24"/>
      <c r="H9" s="24"/>
      <c r="I9" s="24"/>
      <c r="J9" s="24"/>
      <c r="K9" s="24"/>
      <c r="L9" s="24"/>
      <c r="M9" s="24"/>
      <c r="N9" s="24"/>
      <c r="O9" s="24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</row>
    <row r="10" spans="1:26" ht="86.25" customHeight="1">
      <c r="A10" s="27">
        <v>1</v>
      </c>
      <c r="B10" s="28" t="s">
        <v>23</v>
      </c>
      <c r="C10" s="29">
        <v>15</v>
      </c>
      <c r="D10" s="30">
        <v>8</v>
      </c>
      <c r="E10" s="31" t="str">
        <f t="shared" si="0" ref="E10:E11">G10</f>
        <v>User interface should is properly designed and attractive with proper controls for each properties and have proper navigation for different interfaces</v>
      </c>
      <c r="F10" s="31" t="str">
        <f t="shared" si="1" ref="F10:F11">G10</f>
        <v>User interface should is properly designed and attractive with proper controls for each properties and have proper navigation for different interfaces</v>
      </c>
      <c r="G10" s="31" t="s">
        <v>25</v>
      </c>
      <c r="H10" s="31" t="str">
        <f t="shared" si="2" ref="H10:H11">I10</f>
        <v>User Interface is complete but not separated and have proper use of controls</v>
      </c>
      <c r="I10" s="31" t="s">
        <v>26</v>
      </c>
      <c r="J10" s="31" t="str">
        <f t="shared" si="3" ref="J10:J11">K10</f>
        <v>missing controls in the interface</v>
      </c>
      <c r="K10" s="31" t="s">
        <v>27</v>
      </c>
      <c r="L10" s="31" t="str">
        <f t="shared" si="4" ref="L10:L11">M10</f>
        <v>Design is properly done and in mess</v>
      </c>
      <c r="M10" s="31" t="s">
        <v>28</v>
      </c>
      <c r="N10" s="31" t="str">
        <f t="shared" si="5" ref="N10:N11">M10</f>
        <v>Design is properly done and in mess</v>
      </c>
      <c r="O10" s="31" t="s">
        <v>29</v>
      </c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86.25" customHeight="1">
      <c r="A11" s="32">
        <v>2</v>
      </c>
      <c r="B11" s="28" t="s">
        <v>30</v>
      </c>
      <c r="C11" s="29">
        <v>15</v>
      </c>
      <c r="D11" s="30">
        <v>9</v>
      </c>
      <c r="E11" s="31" t="str">
        <f t="shared" si="0"/>
        <v>Data entry is  proper with appropriate  validation and use of proper datatyps and contains CRUD methods</v>
      </c>
      <c r="F11" s="31" t="str">
        <f t="shared" si="1"/>
        <v>Data entry is  proper with appropriate  validation and use of proper datatyps and contains CRUD methods</v>
      </c>
      <c r="G11" s="31" t="s">
        <v>31</v>
      </c>
      <c r="H11" s="31" t="str">
        <f t="shared" si="2"/>
        <v>appropriate use of data types but missing some properties required or missing CRUD operation</v>
      </c>
      <c r="I11" s="31" t="s">
        <v>32</v>
      </c>
      <c r="J11" s="31" t="str">
        <f t="shared" si="3"/>
        <v>not properly saved or imported data</v>
      </c>
      <c r="K11" s="31" t="s">
        <v>33</v>
      </c>
      <c r="L11" s="31" t="str">
        <f t="shared" si="4"/>
        <v>data types not taken care of and not properly executed functionally.</v>
      </c>
      <c r="M11" s="31" t="s">
        <v>34</v>
      </c>
      <c r="N11" s="31" t="str">
        <f t="shared" si="5"/>
        <v>data types not taken care of and not properly executed functionally.</v>
      </c>
      <c r="O11" s="31" t="s">
        <v>29</v>
      </c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86.25" customHeight="1">
      <c r="A12" s="33">
        <v>3</v>
      </c>
      <c r="B12" s="28" t="s">
        <v>35</v>
      </c>
      <c r="C12" s="29">
        <v>5</v>
      </c>
      <c r="D12" s="30">
        <v>2</v>
      </c>
      <c r="E12" s="31"/>
      <c r="F12" s="31"/>
      <c r="G12" s="31" t="s">
        <v>36</v>
      </c>
      <c r="H12" s="31"/>
      <c r="I12" s="31" t="s">
        <v>37</v>
      </c>
      <c r="J12" s="31"/>
      <c r="K12" s="31" t="s">
        <v>38</v>
      </c>
      <c r="L12" s="31"/>
      <c r="M12" s="31" t="s">
        <v>39</v>
      </c>
      <c r="N12" s="31"/>
      <c r="O12" s="31" t="s">
        <v>40</v>
      </c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86.25" customHeight="1">
      <c r="A13" s="33">
        <v>4</v>
      </c>
      <c r="B13" s="28" t="s">
        <v>41</v>
      </c>
      <c r="C13" s="29">
        <v>10</v>
      </c>
      <c r="D13" s="30">
        <v>6</v>
      </c>
      <c r="E13" s="31" t="str">
        <f>G13</f>
        <v>Excellent report presentation in tabular format with proper chart for enrollment and weekly report for selected week</v>
      </c>
      <c r="F13" s="31" t="str">
        <f>G13</f>
        <v>Excellent report presentation in tabular format with proper chart for enrollment and weekly report for selected week</v>
      </c>
      <c r="G13" s="31" t="s">
        <v>42</v>
      </c>
      <c r="H13" s="31" t="str">
        <f>I13</f>
        <v>Any one of the report is missing or not complete</v>
      </c>
      <c r="I13" s="31" t="s">
        <v>43</v>
      </c>
      <c r="J13" s="31" t="str">
        <f>K13</f>
        <v>very poorly executed reports and data not shown accurately</v>
      </c>
      <c r="K13" s="31" t="s">
        <v>44</v>
      </c>
      <c r="L13" s="31" t="str">
        <f>M13</f>
        <v>over all poor delivery of reports and higlhy inaccurate data shown.</v>
      </c>
      <c r="M13" s="31" t="s">
        <v>45</v>
      </c>
      <c r="N13" s="31" t="str">
        <f>M13</f>
        <v>over all poor delivery of reports and higlhy inaccurate data shown.</v>
      </c>
      <c r="O13" s="31" t="s">
        <v>29</v>
      </c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86.25" customHeight="1">
      <c r="A14" s="1">
        <v>5</v>
      </c>
      <c r="B14" s="28" t="s">
        <v>46</v>
      </c>
      <c r="C14" s="29">
        <v>10</v>
      </c>
      <c r="D14" s="30">
        <v>6</v>
      </c>
      <c r="E14" s="31"/>
      <c r="F14" s="31"/>
      <c r="G14" s="31" t="s">
        <v>47</v>
      </c>
      <c r="H14" s="31"/>
      <c r="I14" s="31" t="s">
        <v>48</v>
      </c>
      <c r="J14" s="31"/>
      <c r="K14" s="31" t="s">
        <v>49</v>
      </c>
      <c r="L14" s="31"/>
      <c r="M14" s="31" t="s">
        <v>50</v>
      </c>
      <c r="N14" s="31"/>
      <c r="O14" s="31" t="s">
        <v>29</v>
      </c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86.25" customHeight="1">
      <c r="A15" s="34">
        <v>6</v>
      </c>
      <c r="B15" s="28" t="s">
        <v>51</v>
      </c>
      <c r="C15" s="29">
        <v>5</v>
      </c>
      <c r="D15" s="30">
        <v>2</v>
      </c>
      <c r="E15" s="31"/>
      <c r="F15" s="31"/>
      <c r="G15" s="31" t="s">
        <v>52</v>
      </c>
      <c r="H15" s="31"/>
      <c r="I15" s="31" t="s">
        <v>53</v>
      </c>
      <c r="J15" s="31"/>
      <c r="K15" s="31" t="s">
        <v>54</v>
      </c>
      <c r="L15" s="31"/>
      <c r="M15" s="31" t="s">
        <v>55</v>
      </c>
      <c r="N15" s="31"/>
      <c r="O15" s="31" t="s">
        <v>56</v>
      </c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4.2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4.25" customHeight="1">
      <c r="A17" s="35" t="s">
        <v>57</v>
      </c>
      <c r="B17" s="36" t="s">
        <v>58</v>
      </c>
      <c r="C17" s="37"/>
      <c r="D17" s="38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</row>
    <row r="18" spans="1:26" ht="86.25" customHeight="1">
      <c r="A18" s="40">
        <v>1</v>
      </c>
      <c r="B18" s="41" t="s">
        <v>59</v>
      </c>
      <c r="C18" s="42">
        <v>5</v>
      </c>
      <c r="D18" s="43">
        <v>2</v>
      </c>
      <c r="E18" s="44" t="str">
        <f>G18</f>
        <v>User Manual is self decriptive and concise. Contains screen shots and step by step use of the application</v>
      </c>
      <c r="F18" s="44" t="str">
        <f>G18</f>
        <v>User Manual is self decriptive and concise. Contains screen shots and step by step use of the application</v>
      </c>
      <c r="G18" s="44" t="s">
        <v>60</v>
      </c>
      <c r="H18" s="44" t="str">
        <f>I18</f>
        <v>User Manual is good. Contains all varieties of forms.</v>
      </c>
      <c r="I18" s="44" t="s">
        <v>61</v>
      </c>
      <c r="J18" s="44" t="str">
        <f>K18</f>
        <v>User Manual is average. Includes description for all interfaces</v>
      </c>
      <c r="K18" s="44" t="s">
        <v>62</v>
      </c>
      <c r="L18" s="44" t="str">
        <f>M18</f>
        <v>User Manual is below average. Is textual only.</v>
      </c>
      <c r="M18" s="44" t="s">
        <v>63</v>
      </c>
      <c r="N18" s="44" t="str">
        <f>M18</f>
        <v>User Manual is below average. Is textual only.</v>
      </c>
      <c r="O18" s="45" t="s">
        <v>29</v>
      </c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86.25" customHeight="1">
      <c r="A19" s="46">
        <v>2</v>
      </c>
      <c r="B19" s="47" t="s">
        <v>64</v>
      </c>
      <c r="C19" s="29">
        <v>10</v>
      </c>
      <c r="D19" s="30">
        <v>6</v>
      </c>
      <c r="E19" s="31"/>
      <c r="F19" s="31"/>
      <c r="G19" s="31" t="s">
        <v>65</v>
      </c>
      <c r="H19" s="31"/>
      <c r="I19" s="31" t="s">
        <v>66</v>
      </c>
      <c r="J19" s="31"/>
      <c r="K19" s="31" t="s">
        <v>67</v>
      </c>
      <c r="L19" s="31"/>
      <c r="M19" s="31" t="s">
        <v>68</v>
      </c>
      <c r="N19" s="31"/>
      <c r="O19" s="48" t="s">
        <v>29</v>
      </c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86.25" customHeight="1">
      <c r="A20" s="46">
        <v>3</v>
      </c>
      <c r="B20" s="47" t="s">
        <v>69</v>
      </c>
      <c r="C20" s="29">
        <v>10</v>
      </c>
      <c r="D20" s="30">
        <v>5</v>
      </c>
      <c r="E20" s="31"/>
      <c r="F20" s="31"/>
      <c r="G20" s="31" t="s">
        <v>70</v>
      </c>
      <c r="H20" s="31"/>
      <c r="I20" s="31" t="s">
        <v>71</v>
      </c>
      <c r="J20" s="31"/>
      <c r="K20" s="31" t="s">
        <v>72</v>
      </c>
      <c r="L20" s="31"/>
      <c r="M20" s="31" t="s">
        <v>73</v>
      </c>
      <c r="N20" s="31"/>
      <c r="O20" s="48" t="s">
        <v>29</v>
      </c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86.25" customHeight="1">
      <c r="A21" s="49">
        <v>4</v>
      </c>
      <c r="B21" s="50" t="s">
        <v>74</v>
      </c>
      <c r="C21" s="51">
        <v>5</v>
      </c>
      <c r="D21" s="52">
        <v>2</v>
      </c>
      <c r="E21" s="53"/>
      <c r="F21" s="53"/>
      <c r="G21" s="53" t="s">
        <v>76</v>
      </c>
      <c r="H21" s="53"/>
      <c r="I21" s="53" t="s">
        <v>77</v>
      </c>
      <c r="J21" s="53"/>
      <c r="K21" s="54" t="s">
        <v>78</v>
      </c>
      <c r="L21" s="53"/>
      <c r="M21" s="54" t="s">
        <v>79</v>
      </c>
      <c r="N21" s="53"/>
      <c r="O21" s="55" t="s">
        <v>29</v>
      </c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4.25" customHeight="1">
      <c r="A22" s="57" t="s">
        <v>80</v>
      </c>
      <c r="B22" s="19" t="s">
        <v>81</v>
      </c>
      <c r="C22" s="21"/>
      <c r="D22" s="23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6"/>
      <c r="Q22" s="26"/>
      <c r="R22" s="26"/>
      <c r="S22" s="26"/>
      <c r="T22" s="26"/>
      <c r="U22" s="26"/>
      <c r="V22" s="26"/>
      <c r="W22" s="26"/>
      <c r="X22" s="26"/>
      <c r="Y22" s="26"/>
      <c r="Z22" s="26"/>
    </row>
    <row r="23" spans="1:26" ht="14.25" customHeight="1">
      <c r="A23" s="58">
        <v>1</v>
      </c>
      <c r="B23" s="59" t="s">
        <v>82</v>
      </c>
      <c r="C23" s="60">
        <v>5</v>
      </c>
      <c r="D23" s="61">
        <v>2</v>
      </c>
      <c r="E23" s="62"/>
      <c r="F23" s="62"/>
      <c r="G23" s="63" t="s">
        <v>85</v>
      </c>
      <c r="H23" s="62"/>
      <c r="I23" s="63" t="s">
        <v>86</v>
      </c>
      <c r="J23" s="62"/>
      <c r="K23" s="63" t="s">
        <v>87</v>
      </c>
      <c r="L23" s="62"/>
      <c r="M23" s="63" t="s">
        <v>88</v>
      </c>
      <c r="N23" s="62"/>
      <c r="O23" s="64" t="s">
        <v>89</v>
      </c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</row>
    <row r="24" spans="1:26" ht="14.25" customHeight="1">
      <c r="A24" s="66">
        <v>2</v>
      </c>
      <c r="B24" s="67" t="s">
        <v>90</v>
      </c>
      <c r="C24" s="68">
        <v>5</v>
      </c>
      <c r="D24" s="69">
        <v>1</v>
      </c>
      <c r="E24" s="70"/>
      <c r="F24" s="70"/>
      <c r="G24" s="71" t="s">
        <v>91</v>
      </c>
      <c r="H24" s="70"/>
      <c r="I24" s="71" t="s">
        <v>92</v>
      </c>
      <c r="J24" s="70"/>
      <c r="K24" s="71" t="s">
        <v>93</v>
      </c>
      <c r="L24" s="70"/>
      <c r="M24" s="71" t="s">
        <v>94</v>
      </c>
      <c r="N24" s="70"/>
      <c r="O24" s="72" t="s">
        <v>95</v>
      </c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</row>
    <row r="25" spans="1:26" ht="14.25" customHeight="1">
      <c r="A25" s="73"/>
      <c r="B25" s="74" t="s">
        <v>96</v>
      </c>
      <c r="C25" s="74">
        <f t="shared" si="6" ref="C25">SUM(C10:C24)</f>
        <v>100</v>
      </c>
      <c r="D25" s="74">
        <v>51</v>
      </c>
      <c r="E25" s="74"/>
      <c r="F25" s="74"/>
      <c r="G25" s="74"/>
      <c r="H25" s="74"/>
      <c r="I25" s="74"/>
      <c r="J25" s="74"/>
      <c r="K25" s="74"/>
      <c r="L25" s="74"/>
      <c r="M25" s="74"/>
      <c r="N25" s="74"/>
      <c r="O25" s="75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4.2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4.2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4.2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4.2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4.2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4.2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4.2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4.2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4.2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4.2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4.2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4.2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4.2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4.2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4.2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4.2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4.2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4.2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4.2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4.2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4.2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4.2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4.2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4.2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4.2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4.2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4.2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4.2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4.2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4.2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4.2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4.2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4.2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4.2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4.2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.2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4.2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4.2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4.2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4.2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4.2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4.2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4.2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4.2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4.2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4.2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4.2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4.2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4.2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4.2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4.2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4.2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4.2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4.2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4.2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4.2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4.2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4.2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4.2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4.2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4.2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4.2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4.2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4.2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4.2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4.2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4.2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4.2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4.2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4.2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4.2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4.2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4.2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4.2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4.2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4.2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4.2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4.2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4.2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4.2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4.2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4.2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4.2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4.2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4.2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4.2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4.2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4.2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4.2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4.2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4.2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4.2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4.2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4.2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4.2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4.2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4.2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4.2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4.2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4.2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4.2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4.2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4.2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4.2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4.2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4.2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4.2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4.2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4.2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4.2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4.2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4.2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4.2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4.2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4.2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4.2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4.2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4.2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4.2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4.2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4.2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4.2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4.2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4.2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4.2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4.2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4.2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4.2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4.2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4.2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4.2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4.2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4.2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4.2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4.2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4.2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4.2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4.2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4.2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4.2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4.2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4.2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4.2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4.2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4.2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4.2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4.2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4.2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4.2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4.2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4.2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4.2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4.2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4.2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4.2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4.2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4.2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4.2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4.2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4.2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4.2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4.2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4.2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4.2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4.2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4.2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4.2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4.2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4.2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4.2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4.2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4.2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4.2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4.2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4.2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4.2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4.2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4.2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4.2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4.2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4.2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4.2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4.2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4.2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4.2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4.2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4.2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4.2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4.2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4.2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4.2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4.2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4.2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4.2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4.2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4.2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4.2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4.2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4.2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4.2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4.2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4.2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4.2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4.2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4.2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4.2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4.2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4.2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4.2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4.2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4.2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4.2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4.2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4.2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4.2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4.2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4.2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4.2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4.2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4.2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4.2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4.2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4.2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4.2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4.2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4.2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4.2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4.2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4.2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4.2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4.2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4.2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4.2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4.2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4.2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4.2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4.2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4.2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4.2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4.2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4.2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4.2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4.2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4.2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4.2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4.2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4.2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4.2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4.2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4.2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4.2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4.2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4.2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4.2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4.2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4.2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4.2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4.2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4.2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4.2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4.2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4.2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4.2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4.2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4.2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4.2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4.2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4.2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4.2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4.2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4.2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4.2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4.2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4.2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4.2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4.2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4.2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4.2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4.2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4.2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4.2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4.2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4.2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4.2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4.2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4.2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4.2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4.2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4.2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4.2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4.2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4.2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4.2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4.2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4.2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4.2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4.2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4.2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4.2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4.2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4.2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4.2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4.2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4.2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4.2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4.2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4.2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4.2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4.2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4.2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4.2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4.2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4.2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4.2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4.2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4.2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4.2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4.2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4.2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4.2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4.2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4.2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4.2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4.2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4.2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4.2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4.2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4.2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4.2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4.2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4.2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4.2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4.2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4.2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4.2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4.2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4.2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4.2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4.2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4.2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4.2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4.2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4.2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4.2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4.2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4.2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4.2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4.2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4.2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4.2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4.2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4.2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4.2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4.2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4.2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4.2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4.2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4.2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4.2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4.2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4.2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4.2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4.2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4.2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4.2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4.2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4.2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4.2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4.2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4.2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4.2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4.2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4.2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4.2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4.2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4.2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4.2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4.2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4.2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4.2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4.2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4.2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4.2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4.2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4.2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4.2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4.2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4.2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4.2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4.2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4.2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4.2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4.2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4.2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4.2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4.2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4.2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4.2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4.2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4.2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4.2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4.2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4.2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4.2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4.2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4.2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4.2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4.2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4.2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4.2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4.2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4.2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4.2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4.2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4.2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4.2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4.2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4.2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4.2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4.2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4.2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4.2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4.2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4.2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4.2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4.2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4.2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4.2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4.2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4.2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4.2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4.2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4.2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4.2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4.2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4.2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4.2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4.2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4.2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4.2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4.2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4.2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4.2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4.2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4.2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4.2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4.2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4.2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4.2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4.2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4.2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4.2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4.2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4.2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4.2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4.2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4.2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4.2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4.2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4.2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4.2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4.2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4.2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4.2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4.2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4.2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4.2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4.2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4.2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4.2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4.2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4.2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4.2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4.2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4.2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4.2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4.2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4.2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4.2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4.2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4.2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4.2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4.2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4.2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4.2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4.2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4.2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4.2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4.2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4.2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4.2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4.2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4.2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4.2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4.2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4.2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4.2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4.2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4.2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4.2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4.2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4.2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4.2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4.2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4.2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4.2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4.2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4.2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4.2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4.2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4.2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4.2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4.2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4.2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4.2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4.2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4.2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4.2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4.2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4.2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4.2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4.2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4.2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4.2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4.2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4.2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4.2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4.2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4.2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4.2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4.2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4.2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4.2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4.2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4.2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4.2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4.2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4.2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4.2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4.2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4.2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4.2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4.2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4.2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4.2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4.2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4.2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4.2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4.2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4.2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4.2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4.2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4.2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4.2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4.2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4.2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4.2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4.2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4.2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4.2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4.2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4.2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4.2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4.2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4.2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4.2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4.2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4.2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4.2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4.2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4.2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4.2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4.2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4.2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4.2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4.2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4.2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4.2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4.2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4.2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4.2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4.2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4.2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4.2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4.2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4.2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4.2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4.2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4.2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4.2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4.2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4.2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4.2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4.2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4.2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4.2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4.2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4.2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4.2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4.2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4.2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4.2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4.2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4.2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4.2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4.2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4.2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4.2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4.2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4.2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4.2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4.2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4.2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4.2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4.2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4.2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4.2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4.2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4.2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4.2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4.2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4.2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4.2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4.2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4.2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4.2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4.2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4.2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4.2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4.2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4.2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4.2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4.2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4.2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4.2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4.2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4.2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4.2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4.2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4.2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4.2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4.2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4.2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4.2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4.2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4.2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4.2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4.2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4.2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4.2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4.2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4.2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4.2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4.2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4.2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4.2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4.2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4.2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4.2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4.2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4.2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4.2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4.2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4.2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4.2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4.2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4.2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4.2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4.2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4.2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4.2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4.2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4.2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4.2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4.2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4.2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4.2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4.2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4.2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4.2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4.2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4.2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4.2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4.2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4.2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4.2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4.2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4.2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4.2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4.2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4.2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4.2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4.2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4.2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4.2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4.2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4.2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4.2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4.2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4.2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4.2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4.2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4.2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4.2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4.2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4.2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4.2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4.2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4.2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4.2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4.2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4.2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4.2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4.2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4.2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4.2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4.2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4.2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4.2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4.2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4.2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4.2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4.2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4.2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4.2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4.2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4.2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4.2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4.2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4.2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4.2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4.2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4.2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4.2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4.2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4.2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4.2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4.2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4.2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4.2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4.2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4.2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4.2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4.2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4.2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4.2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4.2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4.2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4.2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4.2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4.2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4.2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4.2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4.2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4.2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4.2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4.2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4.2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4.2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4.2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4.2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4.2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4.2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4.2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4.2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4.2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4.2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4.2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4.2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4.2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4.2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4.2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4.2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4.2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4.2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4.2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4.2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4.2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4.2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4.2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4.2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4.2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4.2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4.2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4.2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4.2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4.2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4.2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4.2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4.2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4.2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4.2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4.2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4.2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4.2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4.2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4.2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4.2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4.2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4.2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4.2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4.2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4.2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4.2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4.2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4.2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4.2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4.2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4.2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4.2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4.2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4.2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4.2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4.2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4.2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4.2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4.2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4.2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4.2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4.2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4.2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4.2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4.2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4.2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4.2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4.2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4.2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4.2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4.2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4.2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4.2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4.2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4.2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4.2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4.2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4.2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4.2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4.2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4.2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4.2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4.2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4.2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4.2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4.2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4.2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4.2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4.2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4.2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4.2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4.2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4.2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4.2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4.2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4.2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4.2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4.2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4.2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4.2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4.2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4.2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4.2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4.2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4.2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4.2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4.2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4.2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4.2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4.2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4.2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4.2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4.2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4.2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4.2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4.2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4.2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4.2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4.2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4.2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4.2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4.2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4.2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4.2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4.2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4.2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4.2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4.2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4.2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4.2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4.2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4.2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4.2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4.2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4.2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4.2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4.2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4.2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4.2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4.2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4.2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4.2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4.2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4.2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4.2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4.2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4.2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4.2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4.2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4.2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4.2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4.2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4.2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4.2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4.2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4.2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4.2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4.2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4.2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4.2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4.2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4.2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4.2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4.2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4.2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4.2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4.2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4.2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4.2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4.2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4.2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4.2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4.2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4.2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4.2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4.2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4.2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4.2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4.2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4.2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4.2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4.2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4.2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4.2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4.2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4.2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4.2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4.2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4.2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4.2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4.2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4.2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4.2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4.2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4.2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4.2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4.2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4.2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4.2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4.2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4.2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4.2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4.2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4.2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4.2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4.2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4.2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4.2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4.2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4.2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4.2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4.2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4.2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4.2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4.2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4.2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B3:F3"/>
  </mergeCells>
  <printOptions/>
  <pageMargins left="0.7" right="0.7" top="0.75" bottom="0.75" header="0" footer="0"/>
  <pageSetup horizontalDpi="600" verticalDpi="600" orientation="portrait" paperSize="9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5"/>
  <sheetViews>
    <sheetView tabSelected="1" workbookViewId="0" topLeftCell="A55">
      <selection activeCell="A59" sqref="A59"/>
    </sheetView>
  </sheetViews>
  <sheetFormatPr defaultColWidth="12.625" defaultRowHeight="15" customHeight="1"/>
  <cols>
    <col min="1" max="1" width="24.25390625" customWidth="1"/>
    <col min="2" max="2" width="19.125" customWidth="1"/>
    <col min="3" max="3" width="3.75390625" bestFit="1" customWidth="1"/>
    <col min="4" max="4" width="26.625" customWidth="1"/>
    <col min="5" max="5" width="12.625" bestFit="1" customWidth="1"/>
    <col min="6" max="26" width="7.75390625" customWidth="1"/>
  </cols>
  <sheetData>
    <row r="1" spans="1:26" ht="33" customHeight="1">
      <c r="A1" s="100" t="s">
        <v>1</v>
      </c>
      <c r="B1" s="79"/>
      <c r="C1" s="79"/>
      <c r="D1" s="79"/>
      <c r="E1" s="79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4.25" customHeight="1">
      <c r="A2" s="101"/>
      <c r="B2" s="79"/>
      <c r="C2" s="79"/>
      <c r="D2" s="79"/>
      <c r="E2" s="79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73.75" customHeight="1">
      <c r="A3" s="79"/>
      <c r="B3" s="79"/>
      <c r="C3" s="79"/>
      <c r="D3" s="79"/>
      <c r="E3" s="79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>
      <c r="A4" s="102" t="str">
        <f>'Grading Sheet'!B4</f>
        <v>Application Development</v>
      </c>
      <c r="B4" s="79"/>
      <c r="C4" s="79"/>
      <c r="D4" s="79"/>
      <c r="E4" s="79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.75" customHeight="1">
      <c r="A5" s="102" t="str">
        <f>'Grading Sheet'!B3</f>
        <v>CS6004NI</v>
      </c>
      <c r="B5" s="79"/>
      <c r="C5" s="79"/>
      <c r="D5" s="79"/>
      <c r="E5" s="79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7" customHeight="1">
      <c r="A6" s="97" t="s">
        <v>11</v>
      </c>
      <c r="B6" s="79"/>
      <c r="C6" s="79"/>
      <c r="D6" s="79"/>
      <c r="E6" s="79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14.25" customHeight="1">
      <c r="A7" s="8"/>
      <c r="B7" s="8"/>
      <c r="C7" s="8"/>
      <c r="D7" s="8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4.25" customHeight="1">
      <c r="A8" s="8"/>
      <c r="B8" s="8"/>
      <c r="C8" s="8"/>
      <c r="D8" s="8"/>
      <c r="E8" s="8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4.25" customHeight="1">
      <c r="A9" s="8"/>
      <c r="B9" s="8"/>
      <c r="C9" s="8"/>
      <c r="D9" s="8"/>
      <c r="E9" s="8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4.25" customHeight="1">
      <c r="A10" s="8"/>
      <c r="B10" s="8"/>
      <c r="C10" s="8"/>
      <c r="D10" s="8"/>
      <c r="E10" s="8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4.25" customHeight="1">
      <c r="A11" s="8"/>
      <c r="B11" s="8"/>
      <c r="C11" s="8"/>
      <c r="D11" s="8"/>
      <c r="E11" s="8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4.25" customHeight="1">
      <c r="A12" s="8"/>
      <c r="B12" s="8"/>
      <c r="C12" s="8"/>
      <c r="D12" s="8"/>
      <c r="E12" s="8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4.25" customHeight="1">
      <c r="A13" s="8"/>
      <c r="B13" s="8"/>
      <c r="C13" s="8"/>
      <c r="D13" s="8"/>
      <c r="E13" s="8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4.25" customHeight="1">
      <c r="A14" s="8"/>
      <c r="B14" s="8"/>
      <c r="C14" s="8"/>
      <c r="D14" s="8"/>
      <c r="E14" s="8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4.25" customHeight="1">
      <c r="A15" s="8"/>
      <c r="B15" s="8"/>
      <c r="C15" s="8"/>
      <c r="D15" s="8"/>
      <c r="E15" s="8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4.25" customHeight="1">
      <c r="A16" s="8"/>
      <c r="B16" s="8"/>
      <c r="C16" s="8"/>
      <c r="D16" s="8"/>
      <c r="E16" s="8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4.25" customHeight="1">
      <c r="A17" s="8"/>
      <c r="B17" s="8"/>
      <c r="C17" s="8"/>
      <c r="D17" s="8"/>
      <c r="E17" s="8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4.25" customHeight="1">
      <c r="A18" s="8"/>
      <c r="B18" s="8"/>
      <c r="C18" s="8"/>
      <c r="D18" s="8"/>
      <c r="E18" s="8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4.25" customHeight="1">
      <c r="A19" s="8"/>
      <c r="B19" s="8"/>
      <c r="C19" s="8"/>
      <c r="D19" s="8"/>
      <c r="E19" s="8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14.25" customHeight="1">
      <c r="A20" s="8"/>
      <c r="B20" s="8"/>
      <c r="C20" s="8"/>
      <c r="D20" s="8"/>
      <c r="E20" s="8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14.25" customHeight="1">
      <c r="A21" s="77" t="str">
        <f>"Submitted By:"</f>
        <v>Submitted By:</v>
      </c>
      <c r="B21" s="7" t="str">
        <f>'Grading Sheet'!C6</f>
        <v>Namuna Shrestha</v>
      </c>
      <c r="D21" s="76" t="s">
        <v>20</v>
      </c>
      <c r="E21" s="22" t="s">
        <v>21</v>
      </c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14.25" customHeight="1">
      <c r="A22" s="76" t="str">
        <f>"London Met ID: "</f>
        <v>London Met ID:</v>
      </c>
      <c r="B22" s="25" t="str">
        <f>'Grading Sheet'!C7</f>
        <v>Enter ID Here</v>
      </c>
      <c r="C22" s="20"/>
      <c r="D22" s="20"/>
      <c r="E22" s="22" t="s">
        <v>22</v>
      </c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4.25" customHeight="1">
      <c r="A23" s="20"/>
      <c r="B23" s="25"/>
      <c r="C23" s="20"/>
      <c r="D23" s="20"/>
      <c r="E23" s="22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4.25" customHeight="1">
      <c r="A24" s="20"/>
      <c r="B24" s="25"/>
      <c r="C24" s="20"/>
      <c r="D24" s="20"/>
      <c r="E24" s="22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4.25" customHeight="1">
      <c r="A25" s="20"/>
      <c r="B25" s="25"/>
      <c r="C25" s="20"/>
      <c r="D25" s="20"/>
      <c r="E25" s="22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4.25" customHeight="1">
      <c r="A26" s="20"/>
      <c r="B26" s="25"/>
      <c r="C26" s="20"/>
      <c r="D26" s="20"/>
      <c r="E26" s="22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4.25" customHeight="1">
      <c r="A27" s="20"/>
      <c r="B27" s="25"/>
      <c r="C27" s="20"/>
      <c r="D27" s="20"/>
      <c r="E27" s="22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4.25" customHeight="1">
      <c r="A28" s="20"/>
      <c r="B28" s="25"/>
      <c r="C28" s="20"/>
      <c r="D28" s="20"/>
      <c r="E28" s="22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14.25" customHeight="1">
      <c r="A29" s="20"/>
      <c r="B29" s="25"/>
      <c r="C29" s="20"/>
      <c r="D29" s="20"/>
      <c r="E29" s="22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14.25" customHeight="1">
      <c r="A30" s="20"/>
      <c r="B30" s="25"/>
      <c r="C30" s="20"/>
      <c r="D30" s="20"/>
      <c r="E30" s="22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4.25" customHeight="1">
      <c r="A31" s="20"/>
      <c r="B31" s="25"/>
      <c r="C31" s="20"/>
      <c r="D31" s="20"/>
      <c r="E31" s="22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4.25" customHeight="1">
      <c r="A32" s="20"/>
      <c r="B32" s="25"/>
      <c r="C32" s="20"/>
      <c r="D32" s="20"/>
      <c r="E32" s="22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6:26" ht="14.25" customHeight="1"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6:26" ht="14.25" customHeight="1"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6:26" ht="14.25" customHeight="1"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6:26" ht="15"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53.25" customHeight="1">
      <c r="A37" s="103" t="s">
        <v>24</v>
      </c>
      <c r="B37" s="104"/>
      <c r="C37" s="104"/>
      <c r="D37" s="104"/>
      <c r="E37" s="105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0.75" customHeight="1">
      <c r="A38" s="87" t="str">
        <f>CONCATENATE('Grading Sheet'!A9,". ",'Grading Sheet'!B9)</f>
        <v>A. Implementation of Application</v>
      </c>
      <c r="B38" s="93"/>
      <c r="C38" s="93"/>
      <c r="D38" s="93"/>
      <c r="E38" s="94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90" customHeight="1">
      <c r="A39" s="82" t="str">
        <f>'Grading Sheet'!B10</f>
        <v>User Interface and proper controls used for designing</v>
      </c>
      <c r="B39" s="98"/>
      <c r="C39" s="99"/>
      <c r="D39" s="95" t="str">
        <f>IF('Grading Sheet'!D10&gt;'Grading Sheet'!C10*'Grading Sheet'!$G$8,'Grading Sheet'!G10,IF('Grading Sheet'!D10&gt;'Grading Sheet'!C10*'Grading Sheet'!$I$8,'Grading Sheet'!I10,IF('Grading Sheet'!D10&gt;'Grading Sheet'!$K$8*'Grading Sheet'!C10,'Grading Sheet'!K10,IF('Grading Sheet'!D10&gt;'Grading Sheet'!$M$8*'Grading Sheet'!C10,'Grading Sheet'!M10,'Grading Sheet'!O10))))</f>
        <v>missing controls in the interface</v>
      </c>
      <c r="E39" s="96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90" customHeight="1">
      <c r="A40" s="82" t="str">
        <f>'Grading Sheet'!B11</f>
        <v>Manual data entry or import from csv</v>
      </c>
      <c r="B40" s="80"/>
      <c r="C40" s="81"/>
      <c r="D40" s="92" t="str">
        <f>IF('Grading Sheet'!D11&gt;'Grading Sheet'!C11*'Grading Sheet'!$G$8,'Grading Sheet'!G11,IF('Grading Sheet'!D11&gt;'Grading Sheet'!C11*'Grading Sheet'!$I$8,'Grading Sheet'!I11,IF('Grading Sheet'!D11&gt;'Grading Sheet'!$K$8*'Grading Sheet'!C11,'Grading Sheet'!K11,IF('Grading Sheet'!D11&gt;'Grading Sheet'!$M$8*'Grading Sheet'!C11,'Grading Sheet'!M11,'Grading Sheet'!O11))))</f>
        <v>not properly saved or imported data</v>
      </c>
      <c r="E40" s="84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90" customHeight="1">
      <c r="A41" s="82" t="str">
        <f>'Grading Sheet'!B12</f>
        <v>Data Validation</v>
      </c>
      <c r="B41" s="80"/>
      <c r="C41" s="81"/>
      <c r="D41" s="92" t="str">
        <f>IF('Grading Sheet'!D12&gt;'Grading Sheet'!C12*'Grading Sheet'!$G$8,'Grading Sheet'!G12,IF('Grading Sheet'!D12&gt;'Grading Sheet'!C12*'Grading Sheet'!$I$8,'Grading Sheet'!I12,IF('Grading Sheet'!D12&gt;'Grading Sheet'!$K$8*'Grading Sheet'!C12,'Grading Sheet'!K12,IF('Grading Sheet'!D12&gt;'Grading Sheet'!$M$8*'Grading Sheet'!C12,'Grading Sheet'!M12,'Grading Sheet'!O12))))</f>
        <v>Only basic validation</v>
      </c>
      <c r="E41" s="84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33" customHeight="1">
      <c r="A42" s="82" t="str">
        <f>'Grading Sheet'!B13</f>
        <v>Enrollment Report &amp; weekly report in tabular format</v>
      </c>
      <c r="B42" s="80"/>
      <c r="C42" s="81"/>
      <c r="D42" s="92" t="str">
        <f>IF('Grading Sheet'!D13&gt;'Grading Sheet'!C13*'Grading Sheet'!$G$8,'Grading Sheet'!G13,IF('Grading Sheet'!D13&gt;'Grading Sheet'!C13*'Grading Sheet'!$I$8,'Grading Sheet'!I13,IF('Grading Sheet'!D13&gt;'Grading Sheet'!$K$8*'Grading Sheet'!C13,'Grading Sheet'!K13,IF('Grading Sheet'!D13&gt;'Grading Sheet'!$M$8*'Grading Sheet'!C13,'Grading Sheet'!M13,'Grading Sheet'!O13))))</f>
        <v>very poorly executed reports and data not shown accurately</v>
      </c>
      <c r="E42" s="84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90" customHeight="1">
      <c r="A43" s="82" t="str">
        <f>'Grading Sheet'!B14</f>
        <v>Course wise enrollment report &amp; Chart display</v>
      </c>
      <c r="B43" s="80"/>
      <c r="C43" s="81"/>
      <c r="D43" s="92" t="str">
        <f>IF('Grading Sheet'!D14&gt;'Grading Sheet'!C14*'Grading Sheet'!$G$8,'Grading Sheet'!G14,IF('Grading Sheet'!D14&gt;'Grading Sheet'!C14*'Grading Sheet'!$I$8,'Grading Sheet'!I14,IF('Grading Sheet'!D14&gt;'Grading Sheet'!$K$8*'Grading Sheet'!C14,'Grading Sheet'!K14,IF('Grading Sheet'!D14&gt;'Grading Sheet'!$M$8*'Grading Sheet'!C14,'Grading Sheet'!M14,'Grading Sheet'!O14))))</f>
        <v>Very poorly designed and only contains one report format with in appropriate data</v>
      </c>
      <c r="E43" s="84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90" customHeight="1">
      <c r="A44" s="82" t="str">
        <f>'Grading Sheet'!B15</f>
        <v>Algorithm used for sorting &amp; proper sorting of data</v>
      </c>
      <c r="B44" s="80"/>
      <c r="C44" s="81"/>
      <c r="D44" s="92" t="str">
        <f>IF('Grading Sheet'!D15&gt;'Grading Sheet'!C15*'Grading Sheet'!$G$8,'Grading Sheet'!G15,IF('Grading Sheet'!D15&gt;'Grading Sheet'!C15*'Grading Sheet'!$I$8,'Grading Sheet'!I15,IF('Grading Sheet'!D15&gt;'Grading Sheet'!$K$8*'Grading Sheet'!C15,'Grading Sheet'!K15,IF('Grading Sheet'!D15&gt;'Grading Sheet'!$M$8*'Grading Sheet'!C15,'Grading Sheet'!M15,'Grading Sheet'!O15))))</f>
        <v>Default sorting provided by .net is used</v>
      </c>
      <c r="E44" s="84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3" customHeight="1">
      <c r="A45" s="87" t="str">
        <f>CONCATENATE('Grading Sheet'!A17,". ",'Grading Sheet'!B17)</f>
        <v>B. Documentation</v>
      </c>
      <c r="B45" s="80"/>
      <c r="C45" s="80"/>
      <c r="D45" s="80"/>
      <c r="E45" s="80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90" customHeight="1">
      <c r="A46" s="82" t="str">
        <f>'Grading Sheet'!B18</f>
        <v>User Manual for running the application</v>
      </c>
      <c r="B46" s="80"/>
      <c r="C46" s="81"/>
      <c r="D46" s="92" t="str">
        <f>IF('Grading Sheet'!D18&gt;'Grading Sheet'!C18*'Grading Sheet'!$G$8,'Grading Sheet'!G18,IF('Grading Sheet'!D18&gt;'Grading Sheet'!C18*'Grading Sheet'!$I$8,'Grading Sheet'!I18,IF('Grading Sheet'!D18&gt;'Grading Sheet'!$K$8*'Grading Sheet'!C18,'Grading Sheet'!K18,IF('Grading Sheet'!D18&gt;'Grading Sheet'!$M$8*'Grading Sheet'!C18,'Grading Sheet'!M18,'Grading Sheet'!O18))))</f>
        <v>User Manual is below average. Is textual only.</v>
      </c>
      <c r="E46" s="84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90" customHeight="1">
      <c r="A47" s="82" t="str">
        <f>'Grading Sheet'!B19</f>
        <v>Application architecture &amp; description of the classes ad methods sued</v>
      </c>
      <c r="B47" s="80"/>
      <c r="C47" s="81"/>
      <c r="D47" s="92" t="str">
        <f>IF('Grading Sheet'!D19&gt;'Grading Sheet'!C19*'Grading Sheet'!$G$8,'Grading Sheet'!G19,IF('Grading Sheet'!D19&gt;'Grading Sheet'!C19*'Grading Sheet'!$I$8,'Grading Sheet'!I19,IF('Grading Sheet'!D19&gt;'Grading Sheet'!$K$8*'Grading Sheet'!C19,'Grading Sheet'!K19,IF('Grading Sheet'!D19&gt;'Grading Sheet'!$M$8*'Grading Sheet'!C19,'Grading Sheet'!M19,'Grading Sheet'!O19))))</f>
        <v>average work with very limited explanation of the classes and methods used</v>
      </c>
      <c r="E47" s="84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90" customHeight="1">
      <c r="A48" s="82" t="str">
        <f>'Grading Sheet'!B20</f>
        <v>Flow chart, algoriathms and data sctructures used</v>
      </c>
      <c r="B48" s="80"/>
      <c r="C48" s="81"/>
      <c r="D48" s="92" t="str">
        <f>IF('Grading Sheet'!D20&gt;'Grading Sheet'!C20*'Grading Sheet'!$G$8,'Grading Sheet'!G20,IF('Grading Sheet'!D20&gt;'Grading Sheet'!C20*'Grading Sheet'!$I$8,'Grading Sheet'!I20,IF('Grading Sheet'!D20&gt;'Grading Sheet'!$K$8*'Grading Sheet'!C20,'Grading Sheet'!K20,IF('Grading Sheet'!D20&gt;'Grading Sheet'!$M$8*'Grading Sheet'!C20,'Grading Sheet'!M20,'Grading Sheet'!O20))))</f>
        <v>average work with very limited explanation and missing diagramatic representation.</v>
      </c>
      <c r="E48" s="84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90" customHeight="1">
      <c r="A49" s="82" t="str">
        <f>'Grading Sheet'!B21</f>
        <v>Reflective essay</v>
      </c>
      <c r="B49" s="80"/>
      <c r="C49" s="81"/>
      <c r="D49" s="92" t="str">
        <f>IF('Grading Sheet'!D21&gt;'Grading Sheet'!C21*'Grading Sheet'!$G$8,'Grading Sheet'!G21,IF('Grading Sheet'!D21&gt;'Grading Sheet'!C21*'Grading Sheet'!$I$8,'Grading Sheet'!I21,IF('Grading Sheet'!D21&gt;'Grading Sheet'!$K$8*'Grading Sheet'!C21,'Grading Sheet'!K21,IF('Grading Sheet'!D21&gt;'Grading Sheet'!$M$8*'Grading Sheet'!C21,'Grading Sheet'!M21,'Grading Sheet'!O21))))</f>
        <v>Very poorly written</v>
      </c>
      <c r="E49" s="84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15" customHeight="1">
      <c r="A50" s="87" t="str">
        <f>CONCATENATE('Grading Sheet'!A22,". ",'Grading Sheet'!B22)</f>
        <v>C. Programming Style</v>
      </c>
      <c r="B50" s="80"/>
      <c r="C50" s="80"/>
      <c r="D50" s="80"/>
      <c r="E50" s="80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69.75" customHeight="1">
      <c r="A51" s="82" t="str">
        <f>'Grading Sheet'!B23</f>
        <v>Clarity of code,Popper Naming convention &amp; comments</v>
      </c>
      <c r="B51" s="80"/>
      <c r="C51" s="81"/>
      <c r="D51" s="83" t="str">
        <f>IF('Grading Sheet'!D23&gt;'Grading Sheet'!C23*'Grading Sheet'!$G$8,'Grading Sheet'!G23,IF('Grading Sheet'!D23&gt;'Grading Sheet'!C23*'Grading Sheet'!$I$8,'Grading Sheet'!I23,IF('Grading Sheet'!D23&gt;'Grading Sheet'!$K$8*'Grading Sheet'!C23,'Grading Sheet'!K23,IF('Grading Sheet'!D23&gt;'Grading Sheet'!$M$8*'Grading Sheet'!C23,'Grading Sheet'!M23,'Grading Sheet'!O23))))</f>
        <v>very poorly written code and no comments at all</v>
      </c>
      <c r="E51" s="84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81.75" customHeight="1">
      <c r="A52" s="82" t="str">
        <f>'Grading Sheet'!B24</f>
        <v>System Usability</v>
      </c>
      <c r="B52" s="80"/>
      <c r="C52" s="81"/>
      <c r="D52" s="83" t="str">
        <f>IF('Grading Sheet'!D24&gt;'Grading Sheet'!C24*'Grading Sheet'!$G$8,'Grading Sheet'!G24,IF('Grading Sheet'!D24&gt;'Grading Sheet'!C24*'Grading Sheet'!$I$8,'Grading Sheet'!I24,IF('Grading Sheet'!D24&gt;'Grading Sheet'!$K$8*'Grading Sheet'!C24,'Grading Sheet'!K24,IF('Grading Sheet'!D24&gt;'Grading Sheet'!$M$8*'Grading Sheet'!C24,'Grading Sheet'!M24,'Grading Sheet'!O24))))</f>
        <v>unusable system</v>
      </c>
      <c r="E52" s="84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14.25" customHeight="1">
      <c r="A53" s="85"/>
      <c r="B53" s="79"/>
      <c r="C53" s="79"/>
      <c r="D53" s="85"/>
      <c r="E53" s="79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43.5" customHeight="1">
      <c r="A54" s="86" t="s">
        <v>75</v>
      </c>
      <c r="B54" s="81"/>
      <c r="C54" s="56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D54" s="88" t="str">
        <f>IF('Grading Sheet'!D25&gt;95,"A+",IF('Grading Sheet'!D25&gt;85,"A",IF('Grading Sheet'!D25&gt;75,"A-",IF('Grading Sheet'!D25&gt;67,"B+",IF('Grading Sheet'!D25&gt;63,"B",IF('Grading Sheet'!D25&gt;57,"C+",IF('Grading Sheet'!D25&gt;53,"C",IF('Grading Sheet'!D25&gt;47,"D+",IF('Grading Sheet'!D25&gt;43,"D",IF('Grading Sheet'!D25&gt;37,"F1","F2"))))))))))</f>
        <v>D+</v>
      </c>
      <c r="E54" s="81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14.25" customHeight="1">
      <c r="A55" s="85"/>
      <c r="B55" s="79"/>
      <c r="C55" s="79"/>
      <c r="D55" s="79"/>
      <c r="E55" s="79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14.25" customHeight="1">
      <c r="A56" s="89" t="s">
        <v>83</v>
      </c>
      <c r="B56" s="90"/>
      <c r="C56" s="90"/>
      <c r="D56" s="90"/>
      <c r="E56" s="90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112.5" customHeight="1">
      <c r="A57" s="91" t="s">
        <v>84</v>
      </c>
      <c r="B57" s="80"/>
      <c r="C57" s="80"/>
      <c r="D57" s="80"/>
      <c r="E57" s="81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96" customHeight="1">
      <c r="A58" s="106" t="s">
        <v>98</v>
      </c>
      <c r="B58" s="80"/>
      <c r="C58" s="80"/>
      <c r="D58" s="80"/>
      <c r="E58" s="81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 spans="1:26" ht="14.2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 spans="1:26" ht="14.2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 spans="1:26" ht="14.2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 spans="1:26" ht="14.2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 spans="1:26" ht="14.2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</sheetData>
  <mergeCells count="41">
    <mergeCell ref="A1:E1"/>
    <mergeCell ref="A2:E3"/>
    <mergeCell ref="A4:E4"/>
    <mergeCell ref="A5:E5"/>
    <mergeCell ref="A37:E37"/>
    <mergeCell ref="A38:E38"/>
    <mergeCell ref="D39:E39"/>
    <mergeCell ref="A6:E6"/>
    <mergeCell ref="A39:C39"/>
    <mergeCell ref="A40:C40"/>
    <mergeCell ref="D40:E40"/>
    <mergeCell ref="A41:C41"/>
    <mergeCell ref="D41:E41"/>
    <mergeCell ref="A42:C42"/>
    <mergeCell ref="D42:E42"/>
    <mergeCell ref="A43:C43"/>
    <mergeCell ref="D43:E43"/>
    <mergeCell ref="A44:C44"/>
    <mergeCell ref="D44:E44"/>
    <mergeCell ref="A45:E45"/>
    <mergeCell ref="A46:C46"/>
    <mergeCell ref="D46:E46"/>
    <mergeCell ref="A47:C47"/>
    <mergeCell ref="D47:E47"/>
    <mergeCell ref="A48:C48"/>
    <mergeCell ref="D48:E48"/>
    <mergeCell ref="A49:C49"/>
    <mergeCell ref="D49:E49"/>
    <mergeCell ref="A50:E50"/>
    <mergeCell ref="D54:E54"/>
    <mergeCell ref="A55:E55"/>
    <mergeCell ref="A56:E56"/>
    <mergeCell ref="A57:E57"/>
    <mergeCell ref="A58:E58"/>
    <mergeCell ref="A51:C51"/>
    <mergeCell ref="D51:E51"/>
    <mergeCell ref="A52:C52"/>
    <mergeCell ref="D52:E52"/>
    <mergeCell ref="A53:C53"/>
    <mergeCell ref="D53:E53"/>
    <mergeCell ref="A54:B54"/>
  </mergeCells>
  <printOptions/>
  <pageMargins left="0.5" right="0" top="0.2" bottom="0.2" header="0" footer="0"/>
  <pageSetup horizontalDpi="600" verticalDpi="600" orientation="portrait" r:id="rId2"/>
  <headerFooter>
    <oddHeader>&amp;CMarking Scheme</oddHead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15"/>
  <sheetViews>
    <sheetView workbookViewId="0" topLeftCell="A1"/>
  </sheetViews>
  <sheetFormatPr defaultColWidth="12.625" defaultRowHeight="15" customHeight="1"/>
  <cols>
    <col min="1" max="1" width="7.75390625" customWidth="1"/>
    <col min="2" max="2" width="6.50390625" customWidth="1"/>
    <col min="3" max="3" width="22.875" customWidth="1"/>
    <col min="4" max="4" width="11.50390625" customWidth="1"/>
    <col min="5" max="5" width="10.00390625" customWidth="1"/>
    <col min="6" max="26" width="7.75390625" customWidth="1"/>
  </cols>
  <sheetData>
    <row r="1" spans="1:21" ht="14.25" customHeight="1">
      <c r="A1" s="2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spans="1:5" ht="14.25" customHeight="1">
      <c r="A2" s="5">
        <f>'Grading Sheet'!D10</f>
        <v>8</v>
      </c>
      <c r="B2" s="5">
        <f>(A2/'Grading Sheet'!C10)*100</f>
        <v>53.3333333333333</v>
      </c>
      <c r="C2" s="5" t="str">
        <f>IF(B2&gt;=100,'Grading Sheet'!E10,IF(B2&gt;=90,'Grading Sheet'!F10,IF(B2&gt;=80,'Grading Sheet'!G10,IF(B2&gt;=70,'Grading Sheet'!H10,IF(B2&gt;=60,'Grading Sheet'!I10,IF(B2&gt;=50,'Grading Sheet'!J10,IF(B2&gt;=40,'Grading Sheet'!K10,IF(B2&gt;=30,'Grading Sheet'!L10,IF(B2&gt;=20,'Grading Sheet'!M10,IF(B2&gt;=10,'Grading Sheet'!N10,'Grading Sheet'!O10))))))))))</f>
        <v>missing controls in the interface</v>
      </c>
      <c r="D2" s="5" t="e">
        <f>SUM(A:A)</f>
        <v>#REF!</v>
      </c>
      <c r="E2" s="5" t="e">
        <f>IF(D2&gt;93,"A+ (95 Marks)",IF(D2&gt;82,"A (85 Marks)",IF(D2&gt;69,"A- (75 Marks)",IF(D2&gt;65,"B+ (67 Marks)",IF(D2&gt;59,"B (63 Marks)",IF(D2&gt;55,"C+ (57 Marks)",IF(D2&gt;49,"C (53 Marks)",IF(D2&gt;45,"D+ (47 Marks)",IF(D2&gt;39,"D (43 Marks)",IF(D2&gt;35,"F1 (37 Marks)",IF(D2&gt;20,"F2 (23 Marks)","F3 (0 Marks)")))))))))))</f>
        <v>#REF!</v>
      </c>
    </row>
    <row r="3" spans="1:3" ht="14.25" customHeight="1">
      <c r="A3" s="5">
        <f>'Grading Sheet'!D11</f>
        <v>9</v>
      </c>
      <c r="B3" s="5">
        <f>(A3/'Grading Sheet'!C11)*100</f>
        <v>60</v>
      </c>
      <c r="C3" s="5" t="str">
        <f>IF(B3&gt;=100,'Grading Sheet'!E11,IF(B3&gt;=90,'Grading Sheet'!F11,IF(B3&gt;=80,'Grading Sheet'!G11,IF(B3&gt;=70,'Grading Sheet'!H11,IF(B3&gt;=60,'Grading Sheet'!I11,IF(B3&gt;=50,'Grading Sheet'!J11,IF(B3&gt;=40,'Grading Sheet'!K11,IF(B3&gt;=30,'Grading Sheet'!L11,IF(B3&gt;=20,'Grading Sheet'!M11,IF(B3&gt;=10,'Grading Sheet'!N11,'Grading Sheet'!O11))))))))))</f>
        <v>appropriate use of data types but missing some properties required or missing CRUD operation</v>
      </c>
    </row>
    <row r="4" spans="1:3" ht="14.25" customHeight="1">
      <c r="A4" s="5">
        <f>'Grading Sheet'!D13</f>
        <v>6</v>
      </c>
      <c r="B4" s="5">
        <f>(A4/'Grading Sheet'!C13)*100</f>
        <v>60</v>
      </c>
      <c r="C4" s="5" t="str">
        <f>IF(B4&gt;=100,'Grading Sheet'!E13,IF(B4&gt;=90,'Grading Sheet'!F13,IF(B4&gt;=80,'Grading Sheet'!G13,IF(B4&gt;=70,'Grading Sheet'!H13,IF(B4&gt;=60,'Grading Sheet'!I13,IF(B4&gt;=50,'Grading Sheet'!J13,IF(B4&gt;=40,'Grading Sheet'!K13,IF(B4&gt;=30,'Grading Sheet'!L13,IF(B4&gt;=20,'Grading Sheet'!M13,IF(B4&gt;=10,'Grading Sheet'!N13,'Grading Sheet'!O13))))))))))</f>
        <v>Any one of the report is missing or not complete</v>
      </c>
    </row>
    <row r="5" spans="1:3" ht="14.25" customHeight="1">
      <c r="A5" s="5" t="e">
        <f>#REF!</f>
        <v>#REF!</v>
      </c>
      <c r="B5" s="5" t="e">
        <f>(A5/#REF!)*100</f>
        <v>#REF!</v>
      </c>
      <c r="C5" s="5" t="e">
        <f>IF(B5&gt;=100,#REF!,IF(B5&gt;=90,#REF!,IF(B5&gt;=80,#REF!,IF(B5&gt;=70,#REF!,IF(B5&gt;=60,#REF!,IF(B5&gt;=50,#REF!,IF(B5&gt;=40,#REF!,IF(B5&gt;=30,#REF!,IF(B5&gt;=20,#REF!,IF(B5&gt;=10,#REF!,#REF!))))))))))</f>
        <v>#REF!</v>
      </c>
    </row>
    <row r="6" spans="1:3" ht="14.25" customHeight="1">
      <c r="A6" s="5" t="e">
        <f>#REF!</f>
        <v>#REF!</v>
      </c>
      <c r="B6" s="5" t="e">
        <f>(A6/#REF!)*100</f>
        <v>#REF!</v>
      </c>
      <c r="C6" s="5" t="e">
        <f>IF(B6&gt;=100,#REF!,IF(B6&gt;=90,#REF!,IF(B6&gt;=80,#REF!,IF(B6&gt;=70,#REF!,IF(B6&gt;=60,#REF!,IF(B6&gt;=50,#REF!,IF(B6&gt;=40,#REF!,IF(B6&gt;=30,#REF!,IF(B6&gt;=20,#REF!,IF(B6&gt;=10,#REF!,#REF!))))))))))</f>
        <v>#REF!</v>
      </c>
    </row>
    <row r="7" spans="1:3" ht="14.25" customHeight="1">
      <c r="A7" s="5" t="e">
        <f>#REF!</f>
        <v>#REF!</v>
      </c>
      <c r="B7" s="5" t="e">
        <f>(A7/#REF!)*100</f>
        <v>#REF!</v>
      </c>
      <c r="C7" s="5" t="e">
        <f>IF(B7&gt;=100,#REF!,IF(B7&gt;=90,#REF!,IF(B7&gt;=80,#REF!,IF(B7&gt;=70,#REF!,IF(B7&gt;=60,#REF!,IF(B7&gt;=50,#REF!,IF(B7&gt;=40,#REF!,IF(B7&gt;=30,#REF!,IF(B7&gt;=20,#REF!,IF(B7&gt;=10,#REF!,#REF!))))))))))</f>
        <v>#REF!</v>
      </c>
    </row>
    <row r="8" spans="1:3" ht="14.25" customHeight="1">
      <c r="A8" s="5" t="e">
        <f>#REF!</f>
        <v>#REF!</v>
      </c>
      <c r="B8" s="5" t="e">
        <f>(A8/#REF!)*100</f>
        <v>#REF!</v>
      </c>
      <c r="C8" s="5" t="e">
        <f>IF(B8&gt;=100,#REF!,IF(B8&gt;=90,#REF!,IF(B8&gt;=80,#REF!,IF(B8&gt;=70,#REF!,IF(B8&gt;=60,#REF!,IF(B8&gt;=50,#REF!,IF(B8&gt;=40,#REF!,IF(B8&gt;=30,#REF!,IF(B8&gt;=20,#REF!,IF(B8&gt;=10,#REF!,#REF!))))))))))</f>
        <v>#REF!</v>
      </c>
    </row>
    <row r="9" spans="1:3" ht="14.25" customHeight="1">
      <c r="A9" s="5" t="e">
        <f>#REF!</f>
        <v>#REF!</v>
      </c>
      <c r="B9" s="5" t="e">
        <f>(A9/#REF!)*100</f>
        <v>#REF!</v>
      </c>
      <c r="C9" s="5" t="e">
        <f>IF(B9&gt;=100,#REF!,IF(B9&gt;=90,#REF!,IF(B9&gt;=80,#REF!,IF(B9&gt;=70,#REF!,IF(B9&gt;=60,#REF!,IF(B9&gt;=50,#REF!,IF(B9&gt;=40,#REF!,IF(B9&gt;=30,#REF!,IF(B9&gt;=20,#REF!,IF(B9&gt;=10,#REF!,#REF!))))))))))</f>
        <v>#REF!</v>
      </c>
    </row>
    <row r="10" spans="1:3" ht="14.25" customHeight="1">
      <c r="A10" s="5" t="e">
        <f>#REF!</f>
        <v>#REF!</v>
      </c>
      <c r="B10" s="5" t="e">
        <f>(A10/#REF!)*100</f>
        <v>#REF!</v>
      </c>
      <c r="C10" s="5" t="e">
        <f>IF(B10&gt;=100,#REF!,IF(B10&gt;=90,#REF!,IF(B10&gt;=80,#REF!,IF(B10&gt;=70,#REF!,IF(B10&gt;=60,#REF!,IF(B10&gt;=50,#REF!,IF(B10&gt;=40,#REF!,IF(B10&gt;=30,#REF!,IF(B10&gt;=20,#REF!,IF(B10&gt;=10,#REF!,#REF!))))))))))</f>
        <v>#REF!</v>
      </c>
    </row>
    <row r="11" spans="1:3" ht="14.25" customHeight="1">
      <c r="A11" s="5" t="e">
        <f>#REF!</f>
        <v>#REF!</v>
      </c>
      <c r="B11" s="5" t="e">
        <f>(A11/#REF!)*100</f>
        <v>#REF!</v>
      </c>
      <c r="C11" s="5" t="e">
        <f>IF(B11&gt;=100,#REF!,IF(B11&gt;=90,#REF!,IF(B11&gt;=80,#REF!,IF(B11&gt;=70,#REF!,IF(B11&gt;=60,#REF!,IF(B11&gt;=50,#REF!,IF(B11&gt;=40,#REF!,IF(B11&gt;=30,#REF!,IF(B11&gt;=20,#REF!,IF(B11&gt;=10,#REF!,#REF!))))))))))</f>
        <v>#REF!</v>
      </c>
    </row>
    <row r="12" spans="1:3" ht="14.25" customHeight="1">
      <c r="A12" s="5">
        <f>'Grading Sheet'!D18</f>
        <v>2</v>
      </c>
      <c r="B12" s="5">
        <f>(A12/'Grading Sheet'!C18)*100</f>
        <v>40</v>
      </c>
      <c r="C12" s="5" t="str">
        <f>IF(B12&gt;=100,'Grading Sheet'!E18,IF(B12&gt;=90,'Grading Sheet'!F18,IF(B12&gt;=80,'Grading Sheet'!G18,IF(B12&gt;=70,'Grading Sheet'!H18,IF(B12&gt;=60,'Grading Sheet'!I18,IF(B12&gt;=50,'Grading Sheet'!J18,IF(B12&gt;=40,'Grading Sheet'!K18,IF(B12&gt;=30,'Grading Sheet'!L18,IF(B12&gt;=20,'Grading Sheet'!M18,IF(B12&gt;=10,'Grading Sheet'!N18,'Grading Sheet'!O18))))))))))</f>
        <v>User Manual is average. Includes description for all interfaces</v>
      </c>
    </row>
    <row r="13" spans="1:3" ht="14.25" customHeight="1">
      <c r="A13" s="5" t="e">
        <f>#REF!</f>
        <v>#REF!</v>
      </c>
      <c r="B13" s="5" t="e">
        <f>(A13/#REF!)*100</f>
        <v>#REF!</v>
      </c>
      <c r="C13" s="5" t="e">
        <f>IF(B13&gt;=100,#REF!,IF(B13&gt;=90,#REF!,IF(B13&gt;=80,#REF!,IF(B13&gt;=70,#REF!,IF(B13&gt;=60,#REF!,IF(B13&gt;=50,#REF!,IF(B13&gt;=40,#REF!,IF(B13&gt;=30,#REF!,IF(B13&gt;=20,#REF!,IF(B13&gt;=10,#REF!,#REF!))))))))))</f>
        <v>#REF!</v>
      </c>
    </row>
    <row r="14" spans="1:3" ht="14.25" customHeight="1">
      <c r="A14" s="5" t="e">
        <f>#REF!</f>
        <v>#REF!</v>
      </c>
      <c r="B14" s="5" t="e">
        <f>(A14/#REF!)*100</f>
        <v>#REF!</v>
      </c>
      <c r="C14" s="5" t="e">
        <f>IF(B14&gt;=100,#REF!,IF(B14&gt;=90,#REF!,IF(B14&gt;=80,#REF!,IF(B14&gt;=70,#REF!,IF(B14&gt;=60,#REF!,IF(B14&gt;=50,#REF!,IF(B14&gt;=40,#REF!,IF(B14&gt;=30,#REF!,IF(B14&gt;=20,#REF!,IF(B14&gt;=10,#REF!,#REF!))))))))))</f>
        <v>#REF!</v>
      </c>
    </row>
    <row r="15" spans="1:3" ht="14.25" customHeight="1">
      <c r="A15" s="5" t="e">
        <f>#REF!</f>
        <v>#REF!</v>
      </c>
      <c r="B15" s="5" t="e">
        <f>(A15/#REF!)*100</f>
        <v>#REF!</v>
      </c>
      <c r="C15" s="5" t="e">
        <f>IF(B15&gt;=100,#REF!,IF(B15&gt;=90,#REF!,IF(B15&gt;=80,#REF!,IF(B15&gt;=70,#REF!,IF(B15&gt;=60,#REF!,IF(B15&gt;=50,#REF!,IF(B15&gt;=40,#REF!,IF(B15&gt;=30,#REF!,IF(B15&gt;=20,#REF!,IF(B15&gt;=10,#REF!,#REF!))))))))))</f>
        <v>#REF!</v>
      </c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left="0.7" right="0.7" top="0.75" bottom="0.75" header="0" footer="0"/>
  <pageSetup horizontalDpi="600" verticalDpi="60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Lenovo</dc:creator>
  <cp:keywords/>
  <dc:description/>
  <cp:lastModifiedBy>Lenovo</cp:lastModifiedBy>
  <cp:lastPrinted>2020-02-13T07:24:34Z</cp:lastPrinted>
  <dcterms:created xsi:type="dcterms:W3CDTF">2020-02-13T07:20:30Z</dcterms:created>
  <dcterms:modified xsi:type="dcterms:W3CDTF">2020-06-16T16:26:45Z</dcterms:modified>
  <cp:category/>
  <cp:contentType/>
  <cp:contentStatus/>
</cp:coreProperties>
</file>