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vek_d_drive_backup\Tools_Client_Documentations\Projects\Proterra\proterra_code\connected-qa-automation\Eggplant_Automation\CCSS_Edmonton.suite\Resources\TestData\"/>
    </mc:Choice>
  </mc:AlternateContent>
  <xr:revisionPtr revIDLastSave="0" documentId="13_ncr:1_{82A4804B-C4EE-4C2F-8DD1-DAF99CD4CE14}" xr6:coauthVersionLast="47" xr6:coauthVersionMax="47" xr10:uidLastSave="{00000000-0000-0000-0000-000000000000}"/>
  <bookViews>
    <workbookView xWindow="1290" yWindow="0" windowWidth="19200" windowHeight="10920" activeTab="1" xr2:uid="{00000000-000D-0000-FFFF-FFFF00000000}"/>
  </bookViews>
  <sheets>
    <sheet name="P1_BEBSarch" sheetId="1" r:id="rId1"/>
    <sheet name="ChargerActions" sheetId="3" r:id="rId2"/>
    <sheet name="LCQ" sheetId="5" r:id="rId3"/>
    <sheet name="BookoutDelay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6" l="1"/>
  <c r="BW2" i="6"/>
  <c r="BX2" i="6" s="1"/>
  <c r="BS2" i="6"/>
  <c r="BT2" i="6" s="1"/>
  <c r="BR2" i="6"/>
  <c r="AZ2" i="6"/>
  <c r="AY2" i="6"/>
  <c r="AT2" i="6"/>
  <c r="AN2" i="6"/>
  <c r="AK2" i="6"/>
  <c r="AF2" i="6"/>
  <c r="AE2" i="6"/>
  <c r="P2" i="6"/>
  <c r="O2" i="6"/>
  <c r="M2" i="6"/>
  <c r="I2" i="6"/>
  <c r="J2" i="6" s="1"/>
  <c r="H2" i="6"/>
  <c r="G2" i="6"/>
  <c r="D2" i="6"/>
  <c r="C2" i="6"/>
  <c r="B2" i="6"/>
  <c r="BR2" i="5"/>
  <c r="BQ2" i="5"/>
  <c r="BP2" i="5"/>
  <c r="AX2" i="5"/>
  <c r="AW2" i="5"/>
  <c r="AR2" i="5"/>
  <c r="AL2" i="5"/>
  <c r="AI2" i="5"/>
  <c r="AD2" i="5"/>
  <c r="AC2" i="5"/>
  <c r="O2" i="5"/>
  <c r="N2" i="5"/>
  <c r="M2" i="5"/>
  <c r="L2" i="5"/>
  <c r="I2" i="5"/>
  <c r="J2" i="5" s="1"/>
  <c r="H2" i="5"/>
  <c r="G2" i="5"/>
  <c r="D2" i="5"/>
  <c r="C2" i="5"/>
  <c r="B2" i="5"/>
  <c r="AW2" i="3"/>
  <c r="AV2" i="3"/>
  <c r="AQ2" i="3"/>
  <c r="AK2" i="3"/>
  <c r="AH2" i="3"/>
  <c r="AC2" i="3"/>
  <c r="AB2" i="3"/>
  <c r="N2" i="3"/>
  <c r="M2" i="3"/>
  <c r="L2" i="3"/>
  <c r="K2" i="3"/>
  <c r="I2" i="3"/>
  <c r="H2" i="3"/>
  <c r="G2" i="3"/>
  <c r="D2" i="3"/>
  <c r="C2" i="3"/>
  <c r="B2" i="3"/>
  <c r="E2" i="1"/>
</calcChain>
</file>

<file path=xl/sharedStrings.xml><?xml version="1.0" encoding="utf-8"?>
<sst xmlns="http://schemas.openxmlformats.org/spreadsheetml/2006/main" count="352" uniqueCount="121">
  <si>
    <t>BusID</t>
  </si>
  <si>
    <t>Bus_Image</t>
  </si>
  <si>
    <t>MaintenanceBus</t>
  </si>
  <si>
    <t>bus_8027</t>
  </si>
  <si>
    <t>BusNotInQandGarage</t>
  </si>
  <si>
    <t>InvalidBus</t>
  </si>
  <si>
    <t>PartialBusId</t>
  </si>
  <si>
    <t>ImgBusNotInQandGarage</t>
  </si>
  <si>
    <t>API_Bus_Details_id</t>
  </si>
  <si>
    <t>API_Bus_Details_busVins</t>
  </si>
  <si>
    <t>API_Run_tenantId</t>
  </si>
  <si>
    <t>API_Run_requestId</t>
  </si>
  <si>
    <t>GET_BUS_DETAILS-27365903-95ec-40ee-ad29-1fc81deeb626</t>
  </si>
  <si>
    <t>7JZTH13J2LS000303</t>
  </si>
  <si>
    <t>b9ed83eb-5a8d-489c-9639-076d408be8a4</t>
  </si>
  <si>
    <t>LOAD_TRACK_LIST_REQUEST_IDde04e69a-26a3-4765-8479-f5faad3bed4f</t>
  </si>
  <si>
    <t>ToastMsg</t>
  </si>
  <si>
    <t>NotificationMsg</t>
  </si>
  <si>
    <t>ToastMsgAssignBusOutsideGarage</t>
  </si>
  <si>
    <t>bus_image_run_and_track_screen</t>
  </si>
  <si>
    <t>Bus_Image_ChargeCtrl</t>
  </si>
  <si>
    <t>TrackInfo</t>
  </si>
  <si>
    <t>OverrideRunTrackToastMsg</t>
  </si>
  <si>
    <t>OutputToastMsg</t>
  </si>
  <si>
    <t>ThresholdRatio</t>
  </si>
  <si>
    <t>ToastMsgForNoTrackSelected</t>
  </si>
  <si>
    <t>BlankCommentsInOverridePopup</t>
  </si>
  <si>
    <t>ToastMsgForNoTrackSelectedMaintenanceBus</t>
  </si>
  <si>
    <t>NotifiMsgForNoTrackSelectedMaintenanceBus</t>
  </si>
  <si>
    <t>BusIDInGarage</t>
  </si>
  <si>
    <t>BusIDNotInGarage</t>
  </si>
  <si>
    <t>BusIDNotReadyNotInGarage</t>
  </si>
  <si>
    <t>SecondBusId</t>
  </si>
  <si>
    <t>second_bus_image_run_and_track_screen</t>
  </si>
  <si>
    <t>TBD</t>
  </si>
  <si>
    <t>my value at runtime</t>
  </si>
  <si>
    <t>Bus 8027 has been successfully assigned to run 12601 and position 10-4</t>
  </si>
  <si>
    <t>Please select a parking position</t>
  </si>
  <si>
    <t>Please enter the reason to override this track</t>
  </si>
  <si>
    <t>Alert</t>
  </si>
  <si>
    <t>Alert1</t>
  </si>
  <si>
    <t>Alert2</t>
  </si>
  <si>
    <t>InitiateChargingBtn</t>
  </si>
  <si>
    <t>InitiateChargingMsg</t>
  </si>
  <si>
    <t>Initiate Charging</t>
  </si>
  <si>
    <t>ImgChargerStatusAfterInitiateCharge</t>
  </si>
  <si>
    <t>TerminateChargingAlert</t>
  </si>
  <si>
    <t>Are you sure you want to initiate charging for this bus? This bus is not highest priority</t>
  </si>
  <si>
    <t>No bus is parked at this position, are you sure you want to initiate charging for this charger? Priority for this charger cannot be determined.</t>
  </si>
  <si>
    <t>InitiateChargingMsg3</t>
  </si>
  <si>
    <t>The charging stations limit has been reached, unable to start charging</t>
  </si>
  <si>
    <t>InitiateChargingMsg4</t>
  </si>
  <si>
    <t>No bus is parked at this position, are you sure you want to initiate charging for this charger? Priority for this charger cannot be determined</t>
  </si>
  <si>
    <t>The bus in the position has a status of In Maintenance. Priority for this charger cannot be determined. Please confirm you want to initiate charging for this charger?</t>
  </si>
  <si>
    <t>InitiateChargingMsg5</t>
  </si>
  <si>
    <t>TerminateChargingBtn</t>
  </si>
  <si>
    <t>TerminateChargingMsg</t>
  </si>
  <si>
    <t>Successfully submitted request to perform the action on the charger</t>
  </si>
  <si>
    <t>Terminate Charging</t>
  </si>
  <si>
    <t>ImgChargerStatusAfterTerminateCharge</t>
  </si>
  <si>
    <t>ImgBusFullyCharged</t>
  </si>
  <si>
    <t>CheckAlert</t>
  </si>
  <si>
    <t>Check Alert</t>
  </si>
  <si>
    <t>ImgChargingCharger</t>
  </si>
  <si>
    <t>ChargingChargerOptions</t>
  </si>
  <si>
    <t>RunAndTrackAssignmentPage\imgInactiveCharger</t>
  </si>
  <si>
    <t>Initiate Charging,Reset,Terminate Charging</t>
  </si>
  <si>
    <t>ImgInactiveCharger</t>
  </si>
  <si>
    <t>ImgActiveCharger</t>
  </si>
  <si>
    <t>RunAndTrackAssignmentPage\imgActiveCharger</t>
  </si>
  <si>
    <t>Initiate Charging,Reset</t>
  </si>
  <si>
    <t>InactiveChargerOptions</t>
  </si>
  <si>
    <t>ActiveChargerOptions</t>
  </si>
  <si>
    <t>ImgMaintenanceCharger</t>
  </si>
  <si>
    <t>MaintenanceChargerOptions</t>
  </si>
  <si>
    <t>Reset</t>
  </si>
  <si>
    <t>Reset,Terminate Charging</t>
  </si>
  <si>
    <t>RunAndTrackAssignmentPage\imgChargingCharger</t>
  </si>
  <si>
    <t>RunAndTrackAssignmentPage\imgMaintenanceCharger</t>
  </si>
  <si>
    <t>KATG</t>
  </si>
  <si>
    <t>InitiateChargingAlert</t>
  </si>
  <si>
    <t>ChargerNameInitial</t>
  </si>
  <si>
    <t>OutputChargerName</t>
  </si>
  <si>
    <t>InitiateChargingConfirmMsg</t>
  </si>
  <si>
    <t>CheckAlertBtn</t>
  </si>
  <si>
    <t>CheckAlertMsg</t>
  </si>
  <si>
    <t>Check</t>
  </si>
  <si>
    <t>Alert was acknowledged successfully</t>
  </si>
  <si>
    <t>7JZTH13J1LS000311</t>
  </si>
  <si>
    <t>customerGarageId</t>
  </si>
  <si>
    <t>RUNS-02e80667-215f-433d-a671-c7b36eff46d4</t>
  </si>
  <si>
    <t>RunID</t>
  </si>
  <si>
    <t>tenantId</t>
  </si>
  <si>
    <t>InitiateChargingMsg6</t>
  </si>
  <si>
    <t>API_SetChargerLimit_id</t>
  </si>
  <si>
    <t>API_SetChargerLimit_chargerLimit</t>
  </si>
  <si>
    <t>UPDATE_ECMS_POWER_CAPACITY-a7a7e5a1-5f3e-40e6-a467-89fbfcf694ec</t>
  </si>
  <si>
    <t>ToastMsgPosition</t>
  </si>
  <si>
    <t>BusID2</t>
  </si>
  <si>
    <t>ChargerStatusAfterTerminateChargeAlert</t>
  </si>
  <si>
    <t xml:space="preserve">   </t>
  </si>
  <si>
    <t>RunID2</t>
  </si>
  <si>
    <t>API_Bus_Details_busVins2</t>
  </si>
  <si>
    <t>InitiateChargingMsg7</t>
  </si>
  <si>
    <t>Successfully performed the action on the charger</t>
  </si>
  <si>
    <t>InitiateChargingConfirmMsg2</t>
  </si>
  <si>
    <t>ToastMsg2</t>
  </si>
  <si>
    <t>Alert3</t>
  </si>
  <si>
    <t>AlertBus2</t>
  </si>
  <si>
    <t>InitiateAlertBus2</t>
  </si>
  <si>
    <t>KATG 6-1</t>
  </si>
  <si>
    <t>garageId</t>
  </si>
  <si>
    <t>a4ac820a-9d67-4bd8-af67-9d9b30d0aaea</t>
  </si>
  <si>
    <t>DelayedBus2</t>
  </si>
  <si>
    <t>RunAndTrackAssignmentPage\img8027DelayedBus</t>
  </si>
  <si>
    <t>DelayAlert1</t>
  </si>
  <si>
    <t>DelayAlert2</t>
  </si>
  <si>
    <t>Book Out Delay - Bus 8027 is estimated to have indefinite book out delay (Reason could be: 1) There is no available charger in front of this bus in the LCQ or 2) There are buses with no book out time blocking this bus in the track)</t>
  </si>
  <si>
    <t>ConcatDelayAlert2</t>
  </si>
  <si>
    <t>KATG 10-5</t>
  </si>
  <si>
    <t>RunAndTrackAssignmentPage\img8035MaintenanceBus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</si>
</sst>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5" borderId="2" xfId="0" applyFill="1" applyBorder="1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46B4-3DC3-4F6C-9AFA-783F40FF24AC}">
  <dimension ref="A1:M2"/>
  <sheetViews>
    <sheetView topLeftCell="B1" workbookViewId="0">
      <selection activeCell="C4" sqref="C4"/>
    </sheetView>
  </sheetViews>
  <sheetFormatPr defaultRowHeight="15" x14ac:dyDescent="0.25"/>
  <cols>
    <col min="2" max="2" width="29.85546875" customWidth="1"/>
    <col min="3" max="3" width="15.85546875" bestFit="1" customWidth="1"/>
    <col min="4" max="4" width="20.28515625" bestFit="1" customWidth="1"/>
    <col min="5" max="5" width="37.140625" bestFit="1" customWidth="1"/>
    <col min="6" max="6" width="20.28515625" customWidth="1"/>
    <col min="7" max="7" width="10.140625" bestFit="1" customWidth="1"/>
    <col min="8" max="8" width="7.28515625" bestFit="1" customWidth="1"/>
    <col min="9" max="9" width="23.7109375" customWidth="1"/>
    <col min="10" max="10" width="54.28515625" bestFit="1" customWidth="1"/>
    <col min="11" max="11" width="23.7109375" bestFit="1" customWidth="1"/>
    <col min="12" max="12" width="38" bestFit="1" customWidth="1"/>
    <col min="13" max="13" width="65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6</v>
      </c>
      <c r="G1" s="1" t="s">
        <v>5</v>
      </c>
      <c r="H1" s="5" t="s">
        <v>91</v>
      </c>
      <c r="I1" s="4" t="s">
        <v>89</v>
      </c>
      <c r="J1" s="3" t="s">
        <v>8</v>
      </c>
      <c r="K1" s="3" t="s">
        <v>9</v>
      </c>
      <c r="L1" s="1" t="s">
        <v>10</v>
      </c>
      <c r="M1" s="1" t="s">
        <v>11</v>
      </c>
    </row>
    <row r="2" spans="1:13" x14ac:dyDescent="0.25">
      <c r="A2" s="2">
        <v>8027</v>
      </c>
      <c r="B2" s="2" t="s">
        <v>3</v>
      </c>
      <c r="C2" s="2">
        <v>8035</v>
      </c>
      <c r="D2" s="2">
        <v>8027</v>
      </c>
      <c r="E2" s="2" t="str">
        <f>_xlfn.CONCAT("RunAndTrackAssignmentPage\bus_",D2)</f>
        <v>RunAndTrackAssignmentPage\bus_8027</v>
      </c>
      <c r="F2" s="2">
        <v>80</v>
      </c>
      <c r="G2" s="2">
        <v>123123</v>
      </c>
      <c r="H2" s="2" t="s">
        <v>90</v>
      </c>
      <c r="I2" s="2">
        <v>2</v>
      </c>
      <c r="J2" s="2" t="s">
        <v>12</v>
      </c>
      <c r="K2" s="2" t="s">
        <v>13</v>
      </c>
      <c r="L2" s="2" t="s">
        <v>14</v>
      </c>
      <c r="M2" s="2" t="s">
        <v>15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2379-199D-4435-9942-0F42F91221B2}">
  <dimension ref="A1:BN2"/>
  <sheetViews>
    <sheetView tabSelected="1" topLeftCell="AL1" workbookViewId="0">
      <selection activeCell="AM12" sqref="AM12"/>
    </sheetView>
  </sheetViews>
  <sheetFormatPr defaultColWidth="9.5703125" defaultRowHeight="15" x14ac:dyDescent="0.25"/>
  <cols>
    <col min="1" max="1" width="6" bestFit="1" customWidth="1"/>
    <col min="2" max="3" width="43" bestFit="1" customWidth="1"/>
    <col min="4" max="4" width="20.7109375" customWidth="1"/>
    <col min="5" max="5" width="13.28515625" bestFit="1" customWidth="1"/>
    <col min="6" max="6" width="13.28515625" customWidth="1"/>
    <col min="7" max="7" width="76.85546875" bestFit="1" customWidth="1"/>
    <col min="8" max="8" width="83" bestFit="1" customWidth="1"/>
    <col min="9" max="9" width="79.5703125" bestFit="1" customWidth="1"/>
    <col min="10" max="10" width="28.28515625" customWidth="1"/>
    <col min="11" max="11" width="32" bestFit="1" customWidth="1"/>
    <col min="12" max="12" width="37.140625" bestFit="1" customWidth="1"/>
    <col min="13" max="13" width="53.42578125" bestFit="1" customWidth="1"/>
    <col min="14" max="14" width="26.85546875" bestFit="1" customWidth="1"/>
    <col min="15" max="15" width="9.140625" bestFit="1" customWidth="1"/>
    <col min="16" max="16" width="25.7109375" bestFit="1" customWidth="1"/>
    <col min="17" max="17" width="54.28515625" bestFit="1" customWidth="1"/>
    <col min="18" max="18" width="23.7109375" bestFit="1" customWidth="1"/>
    <col min="19" max="19" width="23.7109375" customWidth="1"/>
    <col min="20" max="20" width="42.28515625" bestFit="1" customWidth="1"/>
    <col min="21" max="21" width="23.7109375" customWidth="1"/>
    <col min="22" max="22" width="38" bestFit="1" customWidth="1"/>
    <col min="23" max="23" width="65.5703125" bestFit="1" customWidth="1"/>
    <col min="24" max="24" width="64.7109375" bestFit="1" customWidth="1"/>
    <col min="25" max="25" width="14.5703125" bestFit="1" customWidth="1"/>
    <col min="26" max="26" width="29.28515625" bestFit="1" customWidth="1"/>
    <col min="27" max="27" width="41.7109375" bestFit="1" customWidth="1"/>
    <col min="28" max="28" width="86.140625" bestFit="1" customWidth="1"/>
    <col min="29" max="29" width="43.28515625" bestFit="1" customWidth="1"/>
    <col min="30" max="30" width="14" bestFit="1" customWidth="1"/>
    <col min="31" max="31" width="17.42578125" bestFit="1" customWidth="1"/>
    <col min="32" max="32" width="26.42578125" bestFit="1" customWidth="1"/>
    <col min="33" max="33" width="12.28515625" bestFit="1" customWidth="1"/>
    <col min="34" max="34" width="39.28515625" bestFit="1" customWidth="1"/>
    <col min="35" max="35" width="18.42578125" bestFit="1" customWidth="1"/>
    <col min="36" max="36" width="62.85546875" bestFit="1" customWidth="1"/>
    <col min="37" max="37" width="99.28515625" bestFit="1" customWidth="1"/>
    <col min="38" max="38" width="62.85546875" bestFit="1" customWidth="1"/>
    <col min="39" max="42" width="62.85546875" customWidth="1"/>
    <col min="43" max="43" width="81" bestFit="1" customWidth="1"/>
    <col min="44" max="44" width="45.28515625" bestFit="1" customWidth="1"/>
    <col min="45" max="45" width="34.5703125" bestFit="1" customWidth="1"/>
    <col min="46" max="46" width="34.5703125" customWidth="1"/>
    <col min="47" max="47" width="62.85546875" bestFit="1" customWidth="1"/>
    <col min="48" max="48" width="77.28515625" bestFit="1" customWidth="1"/>
    <col min="49" max="49" width="37.28515625" bestFit="1" customWidth="1"/>
    <col min="50" max="50" width="37.28515625" customWidth="1"/>
    <col min="51" max="51" width="19.28515625" bestFit="1" customWidth="1"/>
    <col min="52" max="52" width="46.5703125" bestFit="1" customWidth="1"/>
    <col min="53" max="53" width="23" bestFit="1" customWidth="1"/>
    <col min="54" max="54" width="46.5703125" bestFit="1" customWidth="1"/>
    <col min="55" max="55" width="23" bestFit="1" customWidth="1"/>
    <col min="56" max="56" width="46.5703125" bestFit="1" customWidth="1"/>
    <col min="57" max="57" width="27" bestFit="1" customWidth="1"/>
    <col min="58" max="58" width="46.5703125" bestFit="1" customWidth="1"/>
    <col min="59" max="59" width="27" bestFit="1" customWidth="1"/>
    <col min="61" max="61" width="14.42578125" bestFit="1" customWidth="1"/>
    <col min="62" max="62" width="22.28515625" bestFit="1" customWidth="1"/>
    <col min="63" max="63" width="31.85546875" bestFit="1" customWidth="1"/>
    <col min="65" max="65" width="7.28515625" bestFit="1" customWidth="1"/>
    <col min="66" max="66" width="24.7109375" bestFit="1" customWidth="1"/>
  </cols>
  <sheetData>
    <row r="1" spans="1:66" x14ac:dyDescent="0.25">
      <c r="A1" s="1" t="s">
        <v>0</v>
      </c>
      <c r="B1" s="1" t="s">
        <v>16</v>
      </c>
      <c r="C1" s="1" t="s">
        <v>97</v>
      </c>
      <c r="D1" s="1" t="s">
        <v>17</v>
      </c>
      <c r="E1" s="1" t="s">
        <v>81</v>
      </c>
      <c r="F1" s="1" t="s">
        <v>82</v>
      </c>
      <c r="G1" s="1" t="s">
        <v>39</v>
      </c>
      <c r="H1" s="1" t="s">
        <v>40</v>
      </c>
      <c r="I1" s="1" t="s">
        <v>41</v>
      </c>
      <c r="J1" s="1" t="s">
        <v>61</v>
      </c>
      <c r="K1" s="1" t="s">
        <v>18</v>
      </c>
      <c r="L1" s="1" t="s">
        <v>19</v>
      </c>
      <c r="M1" s="1" t="s">
        <v>1</v>
      </c>
      <c r="N1" s="1" t="s">
        <v>20</v>
      </c>
      <c r="O1" s="1" t="s">
        <v>21</v>
      </c>
      <c r="P1" s="1" t="s">
        <v>22</v>
      </c>
      <c r="Q1" s="4" t="s">
        <v>8</v>
      </c>
      <c r="R1" s="4" t="s">
        <v>9</v>
      </c>
      <c r="S1" s="4" t="s">
        <v>89</v>
      </c>
      <c r="T1" s="4" t="s">
        <v>91</v>
      </c>
      <c r="U1" s="4" t="s">
        <v>92</v>
      </c>
      <c r="V1" s="1" t="s">
        <v>10</v>
      </c>
      <c r="W1" s="1" t="s">
        <v>11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42</v>
      </c>
      <c r="AJ1" s="5" t="s">
        <v>83</v>
      </c>
      <c r="AK1" s="5" t="s">
        <v>80</v>
      </c>
      <c r="AL1" s="5" t="s">
        <v>43</v>
      </c>
      <c r="AM1" s="5" t="s">
        <v>105</v>
      </c>
      <c r="AN1" s="5" t="s">
        <v>49</v>
      </c>
      <c r="AO1" s="5" t="s">
        <v>51</v>
      </c>
      <c r="AP1" s="5" t="s">
        <v>54</v>
      </c>
      <c r="AQ1" s="5" t="s">
        <v>93</v>
      </c>
      <c r="AR1" s="5" t="s">
        <v>103</v>
      </c>
      <c r="AS1" s="5" t="s">
        <v>45</v>
      </c>
      <c r="AT1" s="5" t="s">
        <v>55</v>
      </c>
      <c r="AU1" s="5" t="s">
        <v>56</v>
      </c>
      <c r="AV1" s="5" t="s">
        <v>46</v>
      </c>
      <c r="AW1" s="5" t="s">
        <v>99</v>
      </c>
      <c r="AX1" s="5" t="s">
        <v>59</v>
      </c>
      <c r="AY1" s="5" t="s">
        <v>60</v>
      </c>
      <c r="AZ1" s="5" t="s">
        <v>67</v>
      </c>
      <c r="BA1" s="5" t="s">
        <v>71</v>
      </c>
      <c r="BB1" s="5" t="s">
        <v>68</v>
      </c>
      <c r="BC1" s="5" t="s">
        <v>72</v>
      </c>
      <c r="BD1" s="5" t="s">
        <v>73</v>
      </c>
      <c r="BE1" s="5" t="s">
        <v>74</v>
      </c>
      <c r="BF1" s="5" t="s">
        <v>63</v>
      </c>
      <c r="BG1" s="5" t="s">
        <v>64</v>
      </c>
      <c r="BH1" s="5" t="s">
        <v>84</v>
      </c>
      <c r="BI1" s="5" t="s">
        <v>85</v>
      </c>
      <c r="BJ1" s="8" t="s">
        <v>94</v>
      </c>
      <c r="BK1" s="8" t="s">
        <v>95</v>
      </c>
      <c r="BL1" s="5" t="s">
        <v>98</v>
      </c>
      <c r="BM1" s="5" t="s">
        <v>101</v>
      </c>
      <c r="BN1" s="5" t="s">
        <v>102</v>
      </c>
    </row>
    <row r="2" spans="1:66" x14ac:dyDescent="0.25">
      <c r="A2" s="2">
        <v>8035</v>
      </c>
      <c r="B2" s="2" t="str">
        <f>_xlfn.CONCAT("Bus ",A2," has been successfully assigned to run")</f>
        <v>Bus 8035 has been successfully assigned to run</v>
      </c>
      <c r="C2" s="2" t="str">
        <f>_xlfn.CONCAT("Bus ",A2," has been successfully assigned to position")</f>
        <v>Bus 8035 has been successfully assigned to position</v>
      </c>
      <c r="D2" s="2" t="str">
        <f>_xlfn.CONCAT("Bus ",A2," has been successfully")</f>
        <v>Bus 8035 has been successfully</v>
      </c>
      <c r="E2" s="2" t="s">
        <v>79</v>
      </c>
      <c r="F2" s="2" t="s">
        <v>79</v>
      </c>
      <c r="G2" s="2" t="str">
        <f>_xlfn.CONCAT("Bus ",A2," requires charging but parked at a position ",E2," that does not have charger")</f>
        <v>Bus 8035 requires charging but parked at a position KATG that does not have charger</v>
      </c>
      <c r="H2" s="2" t="str">
        <f>_xlfn.CONCAT("Bus ",A2," could be topped up but parked at a position ",F2," that does not have charger")</f>
        <v>Bus 8035 could be topped up but parked at a position KATG that does not have charger</v>
      </c>
      <c r="I2" s="2" t="str">
        <f>_xlfn.CONCAT("Charger at position (",F2,") connected to bus ",A2," should be turned on (due to higher priority)")</f>
        <v>Charger at position (KATG) connected to bus 8035 should be turned on (due to higher priority)</v>
      </c>
      <c r="J2" s="1" t="s">
        <v>62</v>
      </c>
      <c r="K2" s="2" t="str">
        <f>_xlfn.CONCAT("Bus ")</f>
        <v xml:space="preserve">Bus </v>
      </c>
      <c r="L2" s="2" t="str">
        <f>_xlfn.CONCAT("RunAndTrackAssignmentPage\bus_",A2)</f>
        <v>RunAndTrackAssignmentPage\bus_8035</v>
      </c>
      <c r="M2" s="2" t="str">
        <f>_xlfn.CONCAT("RunAndTrackAssignmentPage\bus_",A2,"_GarageOverview")</f>
        <v>RunAndTrackAssignmentPage\bus_8035_GarageOverview</v>
      </c>
      <c r="N2" s="2" t="str">
        <f>_xlfn.CONCAT("bus_",A2,"_ChargeContrlTrack")</f>
        <v>bus_8035_ChargeContrlTrack</v>
      </c>
      <c r="O2" s="2" t="s">
        <v>34</v>
      </c>
      <c r="P2" s="2" t="s">
        <v>35</v>
      </c>
      <c r="Q2" s="2" t="s">
        <v>12</v>
      </c>
      <c r="R2" s="2" t="s">
        <v>88</v>
      </c>
      <c r="S2" s="2">
        <v>2</v>
      </c>
      <c r="T2" s="2" t="s">
        <v>90</v>
      </c>
      <c r="U2" s="2" t="s">
        <v>14</v>
      </c>
      <c r="V2" s="2" t="s">
        <v>14</v>
      </c>
      <c r="W2" s="2" t="s">
        <v>15</v>
      </c>
      <c r="X2" t="s">
        <v>36</v>
      </c>
      <c r="Y2">
        <v>0.1</v>
      </c>
      <c r="Z2" t="s">
        <v>37</v>
      </c>
      <c r="AA2" t="s">
        <v>38</v>
      </c>
      <c r="AB2" t="str">
        <f>_xlfn.CONCAT("Bus ", A2," has been successfully set In Maintenance but not assigned to a position in the garage")</f>
        <v>Bus 8035 has been successfully set In Maintenance but not assigned to a position in the garage</v>
      </c>
      <c r="AC2" t="str">
        <f>_xlfn.CONCAT("Bus ", A2," has been successfully set In ")</f>
        <v xml:space="preserve">Bus 8035 has been successfully set In </v>
      </c>
      <c r="AD2">
        <v>8027</v>
      </c>
      <c r="AE2">
        <v>8027</v>
      </c>
      <c r="AF2">
        <v>8027</v>
      </c>
      <c r="AG2">
        <v>8035</v>
      </c>
      <c r="AH2" t="str">
        <f>_xlfn.CONCAT("bus_",AG2)</f>
        <v>bus_8035</v>
      </c>
      <c r="AI2" t="s">
        <v>44</v>
      </c>
      <c r="AJ2" t="s">
        <v>57</v>
      </c>
      <c r="AK2" t="str">
        <f>_xlfn.CONCAT("Charger at position (",F2,") connected to bus ",A2," should be turned on (due to higher priority)")</f>
        <v>Charger at position (KATG) connected to bus 8035 should be turned on (due to higher priority)</v>
      </c>
      <c r="AL2" t="s">
        <v>47</v>
      </c>
      <c r="AM2" t="s">
        <v>48</v>
      </c>
      <c r="AN2" t="s">
        <v>50</v>
      </c>
      <c r="AO2" t="s">
        <v>52</v>
      </c>
      <c r="AP2" t="s">
        <v>53</v>
      </c>
      <c r="AQ2" t="str">
        <f>_xlfn.CONCAT("Charger at position (",F2,") connected to bus ",A2," could be turned on to top up the bus")</f>
        <v>Charger at position (KATG) connected to bus 8035 could be turned on to top up the bus</v>
      </c>
      <c r="AR2" t="s">
        <v>104</v>
      </c>
      <c r="AS2" t="s">
        <v>77</v>
      </c>
      <c r="AT2" t="s">
        <v>58</v>
      </c>
      <c r="AU2" t="s">
        <v>57</v>
      </c>
      <c r="AV2" t="str">
        <f>_xlfn.CONCAT("Charger at position (",F2,") connected to bus ",A2," should be turned off (battery is full)")</f>
        <v>Charger at position (KATG) connected to bus 8035 should be turned off (battery is full)</v>
      </c>
      <c r="AW2" t="str">
        <f>_xlfn.CONCAT("Charger at position (",F2,") connected to bus ",A2," should be turned off (due to lower priority)")</f>
        <v>Charger at position (KATG) connected to bus 8035 should be turned off (due to lower priority)</v>
      </c>
      <c r="AX2" t="s">
        <v>100</v>
      </c>
      <c r="AZ2" t="s">
        <v>65</v>
      </c>
      <c r="BA2" t="s">
        <v>66</v>
      </c>
      <c r="BB2" t="s">
        <v>69</v>
      </c>
      <c r="BC2" s="6" t="s">
        <v>70</v>
      </c>
      <c r="BD2" t="s">
        <v>78</v>
      </c>
      <c r="BE2" s="6" t="s">
        <v>75</v>
      </c>
      <c r="BF2" t="s">
        <v>77</v>
      </c>
      <c r="BG2" s="6" t="s">
        <v>76</v>
      </c>
      <c r="BH2" t="s">
        <v>86</v>
      </c>
      <c r="BI2" s="7" t="s">
        <v>87</v>
      </c>
      <c r="BJ2" s="7" t="s">
        <v>96</v>
      </c>
      <c r="BK2">
        <v>1</v>
      </c>
      <c r="BL2">
        <v>8027</v>
      </c>
      <c r="BM2" s="2" t="s">
        <v>90</v>
      </c>
      <c r="BN2" s="9" t="s">
        <v>13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6BF5-03EC-4DA3-9D7A-74D02D14042C}">
  <dimension ref="A1:BR2"/>
  <sheetViews>
    <sheetView workbookViewId="0">
      <selection activeCell="T1" sqref="T1:T1048576"/>
    </sheetView>
  </sheetViews>
  <sheetFormatPr defaultColWidth="9.5703125" defaultRowHeight="15" x14ac:dyDescent="0.25"/>
  <cols>
    <col min="1" max="1" width="6" bestFit="1" customWidth="1"/>
    <col min="2" max="3" width="43" bestFit="1" customWidth="1"/>
    <col min="4" max="4" width="20.7109375" customWidth="1"/>
    <col min="5" max="5" width="13.28515625" bestFit="1" customWidth="1"/>
    <col min="6" max="6" width="13.28515625" customWidth="1"/>
    <col min="7" max="7" width="76.85546875" bestFit="1" customWidth="1"/>
    <col min="8" max="8" width="83" bestFit="1" customWidth="1"/>
    <col min="9" max="9" width="79.5703125" bestFit="1" customWidth="1"/>
    <col min="10" max="10" width="79.5703125" customWidth="1"/>
    <col min="11" max="11" width="28.28515625" customWidth="1"/>
    <col min="12" max="12" width="32" bestFit="1" customWidth="1"/>
    <col min="13" max="13" width="37.140625" bestFit="1" customWidth="1"/>
    <col min="14" max="14" width="53.42578125" bestFit="1" customWidth="1"/>
    <col min="15" max="15" width="26.85546875" bestFit="1" customWidth="1"/>
    <col min="16" max="16" width="9.140625" bestFit="1" customWidth="1"/>
    <col min="17" max="17" width="25.7109375" bestFit="1" customWidth="1"/>
    <col min="18" max="18" width="54.28515625" bestFit="1" customWidth="1"/>
    <col min="19" max="19" width="23.7109375" bestFit="1" customWidth="1"/>
    <col min="20" max="20" width="23.7109375" customWidth="1"/>
    <col min="21" max="21" width="42.28515625" bestFit="1" customWidth="1"/>
    <col min="22" max="22" width="23.7109375" customWidth="1"/>
    <col min="23" max="23" width="38" bestFit="1" customWidth="1"/>
    <col min="24" max="24" width="65.5703125" bestFit="1" customWidth="1"/>
    <col min="25" max="25" width="64.7109375" bestFit="1" customWidth="1"/>
    <col min="26" max="26" width="14.5703125" bestFit="1" customWidth="1"/>
    <col min="27" max="27" width="29.28515625" bestFit="1" customWidth="1"/>
    <col min="28" max="28" width="41.7109375" bestFit="1" customWidth="1"/>
    <col min="29" max="29" width="86.140625" bestFit="1" customWidth="1"/>
    <col min="30" max="30" width="43.28515625" bestFit="1" customWidth="1"/>
    <col min="31" max="31" width="14" bestFit="1" customWidth="1"/>
    <col min="32" max="32" width="17.42578125" bestFit="1" customWidth="1"/>
    <col min="33" max="33" width="26.42578125" bestFit="1" customWidth="1"/>
    <col min="34" max="34" width="12.28515625" bestFit="1" customWidth="1"/>
    <col min="35" max="35" width="39.28515625" bestFit="1" customWidth="1"/>
    <col min="36" max="36" width="18.42578125" bestFit="1" customWidth="1"/>
    <col min="37" max="37" width="62.85546875" bestFit="1" customWidth="1"/>
    <col min="38" max="38" width="99.28515625" bestFit="1" customWidth="1"/>
    <col min="39" max="39" width="62.85546875" bestFit="1" customWidth="1"/>
    <col min="40" max="43" width="62.85546875" customWidth="1"/>
    <col min="44" max="44" width="81" bestFit="1" customWidth="1"/>
    <col min="45" max="45" width="45.28515625" bestFit="1" customWidth="1"/>
    <col min="46" max="46" width="34.5703125" bestFit="1" customWidth="1"/>
    <col min="47" max="47" width="34.5703125" customWidth="1"/>
    <col min="48" max="48" width="62.85546875" bestFit="1" customWidth="1"/>
    <col min="49" max="49" width="77.28515625" bestFit="1" customWidth="1"/>
    <col min="50" max="50" width="88.85546875" bestFit="1" customWidth="1"/>
    <col min="51" max="51" width="37.28515625" customWidth="1"/>
    <col min="52" max="52" width="19.28515625" bestFit="1" customWidth="1"/>
    <col min="53" max="53" width="46.5703125" bestFit="1" customWidth="1"/>
    <col min="54" max="54" width="23" bestFit="1" customWidth="1"/>
    <col min="55" max="55" width="46.5703125" bestFit="1" customWidth="1"/>
    <col min="56" max="56" width="23" bestFit="1" customWidth="1"/>
    <col min="57" max="57" width="46.5703125" bestFit="1" customWidth="1"/>
    <col min="58" max="58" width="27" bestFit="1" customWidth="1"/>
    <col min="59" max="59" width="46.5703125" bestFit="1" customWidth="1"/>
    <col min="60" max="60" width="27" bestFit="1" customWidth="1"/>
    <col min="62" max="62" width="14.42578125" bestFit="1" customWidth="1"/>
    <col min="63" max="63" width="22.28515625" bestFit="1" customWidth="1"/>
    <col min="64" max="64" width="31.85546875" bestFit="1" customWidth="1"/>
    <col min="66" max="66" width="7.28515625" bestFit="1" customWidth="1"/>
    <col min="67" max="67" width="24.7109375" bestFit="1" customWidth="1"/>
    <col min="68" max="68" width="43" bestFit="1" customWidth="1"/>
    <col min="69" max="69" width="79.5703125" customWidth="1"/>
  </cols>
  <sheetData>
    <row r="1" spans="1:70" x14ac:dyDescent="0.25">
      <c r="A1" s="1" t="s">
        <v>0</v>
      </c>
      <c r="B1" s="1" t="s">
        <v>16</v>
      </c>
      <c r="C1" s="1" t="s">
        <v>97</v>
      </c>
      <c r="D1" s="1" t="s">
        <v>17</v>
      </c>
      <c r="E1" s="1" t="s">
        <v>81</v>
      </c>
      <c r="F1" s="1" t="s">
        <v>82</v>
      </c>
      <c r="G1" s="1" t="s">
        <v>39</v>
      </c>
      <c r="H1" s="1" t="s">
        <v>40</v>
      </c>
      <c r="I1" s="1" t="s">
        <v>41</v>
      </c>
      <c r="J1" s="1" t="s">
        <v>107</v>
      </c>
      <c r="K1" s="1" t="s">
        <v>61</v>
      </c>
      <c r="L1" s="1" t="s">
        <v>18</v>
      </c>
      <c r="M1" s="1" t="s">
        <v>19</v>
      </c>
      <c r="N1" s="1" t="s">
        <v>1</v>
      </c>
      <c r="O1" s="1" t="s">
        <v>20</v>
      </c>
      <c r="P1" s="1" t="s">
        <v>21</v>
      </c>
      <c r="Q1" s="1" t="s">
        <v>22</v>
      </c>
      <c r="R1" s="4" t="s">
        <v>8</v>
      </c>
      <c r="S1" s="4" t="s">
        <v>9</v>
      </c>
      <c r="T1" s="4" t="s">
        <v>89</v>
      </c>
      <c r="U1" s="4" t="s">
        <v>91</v>
      </c>
      <c r="V1" s="4" t="s">
        <v>92</v>
      </c>
      <c r="W1" s="1" t="s">
        <v>10</v>
      </c>
      <c r="X1" s="1" t="s">
        <v>11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42</v>
      </c>
      <c r="AK1" s="5" t="s">
        <v>83</v>
      </c>
      <c r="AL1" s="5" t="s">
        <v>80</v>
      </c>
      <c r="AM1" s="5" t="s">
        <v>43</v>
      </c>
      <c r="AN1" s="5" t="s">
        <v>105</v>
      </c>
      <c r="AO1" s="5" t="s">
        <v>49</v>
      </c>
      <c r="AP1" s="5" t="s">
        <v>51</v>
      </c>
      <c r="AQ1" s="5" t="s">
        <v>54</v>
      </c>
      <c r="AR1" s="5" t="s">
        <v>93</v>
      </c>
      <c r="AS1" s="5" t="s">
        <v>103</v>
      </c>
      <c r="AT1" s="5" t="s">
        <v>45</v>
      </c>
      <c r="AU1" s="5" t="s">
        <v>55</v>
      </c>
      <c r="AV1" s="5" t="s">
        <v>56</v>
      </c>
      <c r="AW1" s="5" t="s">
        <v>46</v>
      </c>
      <c r="AX1" s="5" t="s">
        <v>99</v>
      </c>
      <c r="AY1" s="5" t="s">
        <v>59</v>
      </c>
      <c r="AZ1" s="5" t="s">
        <v>60</v>
      </c>
      <c r="BA1" s="5" t="s">
        <v>67</v>
      </c>
      <c r="BB1" s="5" t="s">
        <v>71</v>
      </c>
      <c r="BC1" s="5" t="s">
        <v>68</v>
      </c>
      <c r="BD1" s="5" t="s">
        <v>72</v>
      </c>
      <c r="BE1" s="5" t="s">
        <v>73</v>
      </c>
      <c r="BF1" s="5" t="s">
        <v>74</v>
      </c>
      <c r="BG1" s="5" t="s">
        <v>63</v>
      </c>
      <c r="BH1" s="5" t="s">
        <v>64</v>
      </c>
      <c r="BI1" s="5" t="s">
        <v>84</v>
      </c>
      <c r="BJ1" s="5" t="s">
        <v>85</v>
      </c>
      <c r="BK1" s="8" t="s">
        <v>94</v>
      </c>
      <c r="BL1" s="8" t="s">
        <v>95</v>
      </c>
      <c r="BM1" s="5" t="s">
        <v>98</v>
      </c>
      <c r="BN1" s="5" t="s">
        <v>101</v>
      </c>
      <c r="BO1" s="5" t="s">
        <v>102</v>
      </c>
      <c r="BP1" s="1" t="s">
        <v>106</v>
      </c>
      <c r="BQ1" s="1" t="s">
        <v>108</v>
      </c>
      <c r="BR1" s="5" t="s">
        <v>109</v>
      </c>
    </row>
    <row r="2" spans="1:70" x14ac:dyDescent="0.25">
      <c r="A2" s="2">
        <v>8035</v>
      </c>
      <c r="B2" s="2" t="str">
        <f>_xlfn.CONCAT("Bus ",A2," has been successfully assigned to run")</f>
        <v>Bus 8035 has been successfully assigned to run</v>
      </c>
      <c r="C2" s="2" t="str">
        <f>_xlfn.CONCAT("Bus ",A2," has been successfully assigned to position")</f>
        <v>Bus 8035 has been successfully assigned to position</v>
      </c>
      <c r="D2" s="2" t="str">
        <f>_xlfn.CONCAT("Bus ",A2," has been successfully")</f>
        <v>Bus 8035 has been successfully</v>
      </c>
      <c r="E2" s="2" t="s">
        <v>79</v>
      </c>
      <c r="F2" s="2" t="s">
        <v>110</v>
      </c>
      <c r="G2" s="2" t="str">
        <f>_xlfn.CONCAT("Bus ",A2," requires charging but parked at a position ",E2," that does not have charger")</f>
        <v>Bus 8035 requires charging but parked at a position KATG that does not have charger</v>
      </c>
      <c r="H2" s="2" t="str">
        <f>_xlfn.CONCAT("Bus ",A2," could be topped up but parked at a position ",F2," that does not have charger")</f>
        <v>Bus 8035 could be topped up but parked at a position KATG 6-1 that does not have charger</v>
      </c>
      <c r="I2" s="2" t="str">
        <f>_xlfn.CONCAT("Charger at position (",F2,") connected to bus ",A2," should be turned on (due to higher priority)")</f>
        <v>Charger at position (KATG 6-1) connected to bus 8035 should be turned on (due to higher priority)</v>
      </c>
      <c r="J2" s="2" t="str">
        <f>I2</f>
        <v>Charger at position (KATG 6-1) connected to bus 8035 should be turned on (due to higher priority)</v>
      </c>
      <c r="K2" s="1" t="s">
        <v>62</v>
      </c>
      <c r="L2" s="2" t="str">
        <f>_xlfn.CONCAT("Bus ")</f>
        <v xml:space="preserve">Bus </v>
      </c>
      <c r="M2" s="2" t="str">
        <f>_xlfn.CONCAT("RunAndTrackAssignmentPage\bus_",A2)</f>
        <v>RunAndTrackAssignmentPage\bus_8035</v>
      </c>
      <c r="N2" s="2" t="str">
        <f>_xlfn.CONCAT("RunAndTrackAssignmentPage\bus_",A2,"_GarageOverview")</f>
        <v>RunAndTrackAssignmentPage\bus_8035_GarageOverview</v>
      </c>
      <c r="O2" s="2" t="str">
        <f>_xlfn.CONCAT("bus_",A2,"_ChargeContrlTrack")</f>
        <v>bus_8035_ChargeContrlTrack</v>
      </c>
      <c r="P2" s="2" t="s">
        <v>34</v>
      </c>
      <c r="Q2" s="2" t="s">
        <v>35</v>
      </c>
      <c r="R2" s="2" t="s">
        <v>12</v>
      </c>
      <c r="S2" s="2" t="s">
        <v>88</v>
      </c>
      <c r="T2" s="2">
        <v>2</v>
      </c>
      <c r="U2" s="2" t="s">
        <v>90</v>
      </c>
      <c r="V2" s="2" t="s">
        <v>14</v>
      </c>
      <c r="W2" s="2" t="s">
        <v>14</v>
      </c>
      <c r="X2" s="2" t="s">
        <v>15</v>
      </c>
      <c r="Y2" t="s">
        <v>36</v>
      </c>
      <c r="Z2">
        <v>0.1</v>
      </c>
      <c r="AA2" t="s">
        <v>37</v>
      </c>
      <c r="AB2" t="s">
        <v>38</v>
      </c>
      <c r="AC2" t="str">
        <f>_xlfn.CONCAT("Bus ", A2," has been successfully set In Maintenance but not assigned to a position in the garage")</f>
        <v>Bus 8035 has been successfully set In Maintenance but not assigned to a position in the garage</v>
      </c>
      <c r="AD2" t="str">
        <f>_xlfn.CONCAT("Bus ", A2," has been successfully set In ")</f>
        <v xml:space="preserve">Bus 8035 has been successfully set In </v>
      </c>
      <c r="AE2">
        <v>8027</v>
      </c>
      <c r="AF2">
        <v>8027</v>
      </c>
      <c r="AG2">
        <v>8027</v>
      </c>
      <c r="AH2">
        <v>8035</v>
      </c>
      <c r="AI2" t="str">
        <f>_xlfn.CONCAT("bus_",AH2)</f>
        <v>bus_8035</v>
      </c>
      <c r="AJ2" t="s">
        <v>44</v>
      </c>
      <c r="AK2" t="s">
        <v>57</v>
      </c>
      <c r="AL2" t="str">
        <f>_xlfn.CONCAT("Charger at position (",F2,") connected to bus ",A2," should be turned on (due to higher priority)")</f>
        <v>Charger at position (KATG 6-1) connected to bus 8035 should be turned on (due to higher priority)</v>
      </c>
      <c r="AM2" t="s">
        <v>47</v>
      </c>
      <c r="AN2" t="s">
        <v>48</v>
      </c>
      <c r="AO2" t="s">
        <v>50</v>
      </c>
      <c r="AP2" t="s">
        <v>52</v>
      </c>
      <c r="AQ2" t="s">
        <v>53</v>
      </c>
      <c r="AR2" t="str">
        <f>_xlfn.CONCAT("Charger at position (",F2,") connected to bus ",A2," could be turned on to top up the bus")</f>
        <v>Charger at position (KATG 6-1) connected to bus 8035 could be turned on to top up the bus</v>
      </c>
      <c r="AS2" t="s">
        <v>104</v>
      </c>
      <c r="AT2" t="s">
        <v>77</v>
      </c>
      <c r="AU2" t="s">
        <v>58</v>
      </c>
      <c r="AV2" t="s">
        <v>57</v>
      </c>
      <c r="AW2" t="str">
        <f>_xlfn.CONCAT("Charger at position (",F2,") connected to bus ",A2," should be turned off (battery is full)")</f>
        <v>Charger at position (KATG 6-1) connected to bus 8035 should be turned off (battery is full)</v>
      </c>
      <c r="AX2" t="str">
        <f>_xlfn.CONCAT("Charger at position (",F2,") connected to bus ",A2," should be turned off (due to lower priority)")</f>
        <v>Charger at position (KATG 6-1) connected to bus 8035 should be turned off (due to lower priority)</v>
      </c>
      <c r="AY2" t="s">
        <v>100</v>
      </c>
      <c r="BA2" t="s">
        <v>65</v>
      </c>
      <c r="BB2" t="s">
        <v>66</v>
      </c>
      <c r="BC2" t="s">
        <v>69</v>
      </c>
      <c r="BD2" s="6" t="s">
        <v>70</v>
      </c>
      <c r="BE2" t="s">
        <v>78</v>
      </c>
      <c r="BF2" s="6" t="s">
        <v>75</v>
      </c>
      <c r="BG2" t="s">
        <v>77</v>
      </c>
      <c r="BH2" s="6" t="s">
        <v>76</v>
      </c>
      <c r="BI2" t="s">
        <v>86</v>
      </c>
      <c r="BJ2" s="7" t="s">
        <v>87</v>
      </c>
      <c r="BK2" s="7" t="s">
        <v>96</v>
      </c>
      <c r="BL2">
        <v>1</v>
      </c>
      <c r="BM2">
        <v>8027</v>
      </c>
      <c r="BN2" s="2" t="s">
        <v>90</v>
      </c>
      <c r="BO2" s="9" t="s">
        <v>13</v>
      </c>
      <c r="BP2" s="2" t="str">
        <f>_xlfn.CONCAT("Bus ",BM2," has been successfully assigned to run")</f>
        <v>Bus 8027 has been successfully assigned to run</v>
      </c>
      <c r="BQ2" s="2" t="str">
        <f>_xlfn.CONCAT("Charger at position (",F2,") connected to bus ",BM2," should be turned on (due to higher priority)")</f>
        <v>Charger at position (KATG 6-1) connected to bus 8027 should be turned on (due to higher priority)</v>
      </c>
      <c r="BR2" t="str">
        <f>BQ2</f>
        <v>Charger at position (KATG 6-1) connected to bus 8027 should be turned on (due to higher priority)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AD37-4FFB-454B-93BB-18090EA68540}">
  <dimension ref="A1:BX2"/>
  <sheetViews>
    <sheetView topLeftCell="AQ1" workbookViewId="0">
      <selection activeCell="AQ2" sqref="AQ2"/>
    </sheetView>
  </sheetViews>
  <sheetFormatPr defaultColWidth="9.5703125" defaultRowHeight="15" x14ac:dyDescent="0.25"/>
  <cols>
    <col min="1" max="1" width="6" style="6" bestFit="1" customWidth="1"/>
    <col min="2" max="2" width="43" style="6" bestFit="1" customWidth="1"/>
    <col min="3" max="3" width="47.42578125" style="6" bestFit="1" customWidth="1"/>
    <col min="4" max="4" width="28.5703125" style="6" bestFit="1" customWidth="1"/>
    <col min="5" max="5" width="18.5703125" style="6" bestFit="1" customWidth="1"/>
    <col min="6" max="6" width="19.7109375" style="6" bestFit="1" customWidth="1"/>
    <col min="7" max="7" width="76.85546875" style="6" bestFit="1" customWidth="1"/>
    <col min="8" max="8" width="83" style="6" bestFit="1" customWidth="1"/>
    <col min="9" max="10" width="90.140625" style="6" bestFit="1" customWidth="1"/>
    <col min="11" max="11" width="11.140625" style="6" bestFit="1" customWidth="1"/>
    <col min="12" max="12" width="28.85546875" style="6" customWidth="1"/>
    <col min="13" max="13" width="32" style="6" bestFit="1" customWidth="1"/>
    <col min="14" max="14" width="37.140625" style="6" bestFit="1" customWidth="1"/>
    <col min="15" max="15" width="53.42578125" style="6" bestFit="1" customWidth="1"/>
    <col min="16" max="16" width="26.85546875" style="6" bestFit="1" customWidth="1"/>
    <col min="17" max="17" width="9.140625" style="6" bestFit="1" customWidth="1"/>
    <col min="18" max="18" width="25.7109375" style="6" bestFit="1" customWidth="1"/>
    <col min="19" max="19" width="54.28515625" style="6" bestFit="1" customWidth="1"/>
    <col min="20" max="20" width="23.7109375" style="6" bestFit="1" customWidth="1"/>
    <col min="21" max="21" width="17.42578125" style="6" bestFit="1" customWidth="1"/>
    <col min="22" max="22" width="42.28515625" style="6" bestFit="1" customWidth="1"/>
    <col min="23" max="23" width="37.28515625" style="6" bestFit="1" customWidth="1"/>
    <col min="24" max="25" width="38" style="6" bestFit="1" customWidth="1"/>
    <col min="26" max="26" width="65.5703125" style="6" bestFit="1" customWidth="1"/>
    <col min="27" max="27" width="64.7109375" style="6" bestFit="1" customWidth="1"/>
    <col min="28" max="28" width="14.5703125" style="6" bestFit="1" customWidth="1"/>
    <col min="29" max="29" width="29.28515625" style="6" bestFit="1" customWidth="1"/>
    <col min="30" max="30" width="41.7109375" style="6" bestFit="1" customWidth="1"/>
    <col min="31" max="31" width="86.140625" style="6" bestFit="1" customWidth="1"/>
    <col min="32" max="32" width="43.28515625" style="6" bestFit="1" customWidth="1"/>
    <col min="33" max="33" width="14" style="6" bestFit="1" customWidth="1"/>
    <col min="34" max="34" width="17.42578125" style="6" bestFit="1" customWidth="1"/>
    <col min="35" max="35" width="26.42578125" style="6" bestFit="1" customWidth="1"/>
    <col min="36" max="36" width="12.28515625" style="6" bestFit="1" customWidth="1"/>
    <col min="37" max="37" width="39.28515625" style="6" bestFit="1" customWidth="1"/>
    <col min="38" max="38" width="18.42578125" style="6" bestFit="1" customWidth="1"/>
    <col min="39" max="39" width="62.85546875" style="6" bestFit="1" customWidth="1"/>
    <col min="40" max="40" width="90.140625" style="6" bestFit="1" customWidth="1"/>
    <col min="41" max="41" width="78.140625" style="6" bestFit="1" customWidth="1"/>
    <col min="42" max="42" width="126.7109375" style="6" bestFit="1" customWidth="1"/>
    <col min="43" max="43" width="63.7109375" style="6" bestFit="1" customWidth="1"/>
    <col min="44" max="44" width="126.140625" style="6" bestFit="1" customWidth="1"/>
    <col min="45" max="45" width="148.7109375" style="6" bestFit="1" customWidth="1"/>
    <col min="46" max="46" width="83.5703125" style="6" bestFit="1" customWidth="1"/>
    <col min="47" max="47" width="45.28515625" style="6" bestFit="1" customWidth="1"/>
    <col min="48" max="48" width="47.28515625" style="6" bestFit="1" customWidth="1"/>
    <col min="49" max="49" width="21.140625" style="6" bestFit="1" customWidth="1"/>
    <col min="50" max="50" width="62.85546875" style="6" bestFit="1" customWidth="1"/>
    <col min="51" max="51" width="83" style="6" bestFit="1" customWidth="1"/>
    <col min="52" max="52" width="89.85546875" style="6" bestFit="1" customWidth="1"/>
    <col min="53" max="53" width="37.28515625" style="6" customWidth="1"/>
    <col min="54" max="54" width="19.28515625" style="6" bestFit="1" customWidth="1"/>
    <col min="55" max="55" width="46.5703125" style="6" bestFit="1" customWidth="1"/>
    <col min="56" max="56" width="40" style="6" bestFit="1" customWidth="1"/>
    <col min="57" max="57" width="45" style="6" bestFit="1" customWidth="1"/>
    <col min="58" max="58" width="21.5703125" style="6" bestFit="1" customWidth="1"/>
    <col min="59" max="59" width="51.28515625" style="6" bestFit="1" customWidth="1"/>
    <col min="60" max="60" width="27" style="6" bestFit="1" customWidth="1"/>
    <col min="61" max="61" width="47.28515625" style="6" bestFit="1" customWidth="1"/>
    <col min="62" max="62" width="24.28515625" style="6" bestFit="1" customWidth="1"/>
    <col min="63" max="63" width="13.85546875" style="6" bestFit="1" customWidth="1"/>
    <col min="64" max="64" width="34.42578125" style="6" bestFit="1" customWidth="1"/>
    <col min="65" max="65" width="67.85546875" style="6" bestFit="1" customWidth="1"/>
    <col min="66" max="66" width="31.85546875" style="6" bestFit="1" customWidth="1"/>
    <col min="67" max="67" width="7" style="6" bestFit="1" customWidth="1"/>
    <col min="68" max="68" width="42.28515625" style="6" bestFit="1" customWidth="1"/>
    <col min="69" max="69" width="24.7109375" style="6" bestFit="1" customWidth="1"/>
    <col min="70" max="70" width="43" style="6" bestFit="1" customWidth="1"/>
    <col min="71" max="72" width="90.140625" style="6" bestFit="1" customWidth="1"/>
    <col min="73" max="73" width="47.140625" style="6" bestFit="1" customWidth="1"/>
    <col min="74" max="74" width="206.42578125" style="6" bestFit="1" customWidth="1"/>
    <col min="75" max="76" width="86.5703125" style="6" bestFit="1" customWidth="1"/>
    <col min="77" max="16384" width="9.5703125" style="6"/>
  </cols>
  <sheetData>
    <row r="1" spans="1:76" s="10" customFormat="1" x14ac:dyDescent="0.25">
      <c r="A1" s="11" t="s">
        <v>0</v>
      </c>
      <c r="B1" s="11" t="s">
        <v>16</v>
      </c>
      <c r="C1" s="11" t="s">
        <v>97</v>
      </c>
      <c r="D1" s="11" t="s">
        <v>17</v>
      </c>
      <c r="E1" s="11" t="s">
        <v>81</v>
      </c>
      <c r="F1" s="11" t="s">
        <v>82</v>
      </c>
      <c r="G1" s="11" t="s">
        <v>39</v>
      </c>
      <c r="H1" s="11" t="s">
        <v>40</v>
      </c>
      <c r="I1" s="11" t="s">
        <v>41</v>
      </c>
      <c r="J1" s="11" t="s">
        <v>107</v>
      </c>
      <c r="K1" s="11" t="s">
        <v>61</v>
      </c>
      <c r="L1" s="11" t="s">
        <v>2</v>
      </c>
      <c r="M1" s="11" t="s">
        <v>18</v>
      </c>
      <c r="N1" s="11" t="s">
        <v>19</v>
      </c>
      <c r="O1" s="11" t="s">
        <v>1</v>
      </c>
      <c r="P1" s="11" t="s">
        <v>20</v>
      </c>
      <c r="Q1" s="11" t="s">
        <v>21</v>
      </c>
      <c r="R1" s="11" t="s">
        <v>22</v>
      </c>
      <c r="S1" s="12" t="s">
        <v>8</v>
      </c>
      <c r="T1" s="12" t="s">
        <v>9</v>
      </c>
      <c r="U1" s="12" t="s">
        <v>89</v>
      </c>
      <c r="V1" s="12" t="s">
        <v>91</v>
      </c>
      <c r="W1" s="12" t="s">
        <v>111</v>
      </c>
      <c r="X1" s="12" t="s">
        <v>92</v>
      </c>
      <c r="Y1" s="11" t="s">
        <v>10</v>
      </c>
      <c r="Z1" s="11" t="s">
        <v>11</v>
      </c>
      <c r="AA1" s="11" t="s">
        <v>23</v>
      </c>
      <c r="AB1" s="11" t="s">
        <v>24</v>
      </c>
      <c r="AC1" s="11" t="s">
        <v>25</v>
      </c>
      <c r="AD1" s="11" t="s">
        <v>26</v>
      </c>
      <c r="AE1" s="11" t="s">
        <v>27</v>
      </c>
      <c r="AF1" s="11" t="s">
        <v>28</v>
      </c>
      <c r="AG1" s="11" t="s">
        <v>29</v>
      </c>
      <c r="AH1" s="11" t="s">
        <v>30</v>
      </c>
      <c r="AI1" s="11" t="s">
        <v>31</v>
      </c>
      <c r="AJ1" s="11" t="s">
        <v>32</v>
      </c>
      <c r="AK1" s="11" t="s">
        <v>33</v>
      </c>
      <c r="AL1" s="11" t="s">
        <v>42</v>
      </c>
      <c r="AM1" s="11" t="s">
        <v>83</v>
      </c>
      <c r="AN1" s="11" t="s">
        <v>80</v>
      </c>
      <c r="AO1" s="11" t="s">
        <v>43</v>
      </c>
      <c r="AP1" s="11" t="s">
        <v>105</v>
      </c>
      <c r="AQ1" s="11" t="s">
        <v>49</v>
      </c>
      <c r="AR1" s="11" t="s">
        <v>51</v>
      </c>
      <c r="AS1" s="11" t="s">
        <v>54</v>
      </c>
      <c r="AT1" s="11" t="s">
        <v>93</v>
      </c>
      <c r="AU1" s="11" t="s">
        <v>103</v>
      </c>
      <c r="AV1" s="11" t="s">
        <v>45</v>
      </c>
      <c r="AW1" s="11" t="s">
        <v>55</v>
      </c>
      <c r="AX1" s="11" t="s">
        <v>56</v>
      </c>
      <c r="AY1" s="11" t="s">
        <v>46</v>
      </c>
      <c r="AZ1" s="11" t="s">
        <v>99</v>
      </c>
      <c r="BA1" s="11" t="s">
        <v>59</v>
      </c>
      <c r="BB1" s="11" t="s">
        <v>60</v>
      </c>
      <c r="BC1" s="11" t="s">
        <v>67</v>
      </c>
      <c r="BD1" s="11" t="s">
        <v>71</v>
      </c>
      <c r="BE1" s="11" t="s">
        <v>68</v>
      </c>
      <c r="BF1" s="11" t="s">
        <v>72</v>
      </c>
      <c r="BG1" s="11" t="s">
        <v>73</v>
      </c>
      <c r="BH1" s="11" t="s">
        <v>74</v>
      </c>
      <c r="BI1" s="11" t="s">
        <v>63</v>
      </c>
      <c r="BJ1" s="11" t="s">
        <v>64</v>
      </c>
      <c r="BK1" s="11" t="s">
        <v>84</v>
      </c>
      <c r="BL1" s="11" t="s">
        <v>85</v>
      </c>
      <c r="BM1" s="13" t="s">
        <v>94</v>
      </c>
      <c r="BN1" s="13" t="s">
        <v>95</v>
      </c>
      <c r="BO1" s="11" t="s">
        <v>98</v>
      </c>
      <c r="BP1" s="11" t="s">
        <v>101</v>
      </c>
      <c r="BQ1" s="11" t="s">
        <v>102</v>
      </c>
      <c r="BR1" s="11" t="s">
        <v>106</v>
      </c>
      <c r="BS1" s="11" t="s">
        <v>108</v>
      </c>
      <c r="BT1" s="11" t="s">
        <v>109</v>
      </c>
      <c r="BU1" s="11" t="s">
        <v>113</v>
      </c>
      <c r="BV1" s="11" t="s">
        <v>115</v>
      </c>
      <c r="BW1" s="11" t="s">
        <v>118</v>
      </c>
      <c r="BX1" s="11" t="s">
        <v>116</v>
      </c>
    </row>
    <row r="2" spans="1:76" s="10" customFormat="1" ht="30" x14ac:dyDescent="0.25">
      <c r="A2" s="10">
        <v>8035</v>
      </c>
      <c r="B2" s="10" t="str">
        <f>_xlfn.CONCAT("Bus ",A2," has been successfully assigned to run")</f>
        <v>Bus 8035 has been successfully assigned to run</v>
      </c>
      <c r="C2" s="10" t="str">
        <f>_xlfn.CONCAT("Bus ",A2," has been successfully assigned to position")</f>
        <v>Bus 8035 has been successfully assigned to position</v>
      </c>
      <c r="D2" s="10" t="str">
        <f>_xlfn.CONCAT("Bus ",A2," has been successfully")</f>
        <v>Bus 8035 has been successfully</v>
      </c>
      <c r="E2" s="10" t="s">
        <v>79</v>
      </c>
      <c r="F2" s="10" t="s">
        <v>119</v>
      </c>
      <c r="G2" s="10" t="str">
        <f>_xlfn.CONCAT("Bus ",A2," requires charging but parked at a position ",E2," that does not have charger")</f>
        <v>Bus 8035 requires charging but parked at a position KATG that does not have charger</v>
      </c>
      <c r="H2" s="10" t="str">
        <f>_xlfn.CONCAT("Bus ",A2," could be topped up but parked at a position ",F2," that does not have charger")</f>
        <v>Bus 8035 could be topped up but parked at a position KATG 10-5 that does not have charger</v>
      </c>
      <c r="I2" s="10" t="str">
        <f>_xlfn.CONCAT("Charger at position (",F2,") connected to bus ",A2," should be turned on (due to higher priority)")</f>
        <v>Charger at position (KATG 10-5) connected to bus 8035 should be turned on (due to higher priority)</v>
      </c>
      <c r="J2" s="10" t="str">
        <f>I2</f>
        <v>Charger at position (KATG 10-5) connected to bus 8035 should be turned on (due to higher priority)</v>
      </c>
      <c r="K2" s="11" t="s">
        <v>62</v>
      </c>
      <c r="L2" s="11" t="s">
        <v>120</v>
      </c>
      <c r="M2" s="10" t="str">
        <f>_xlfn.CONCAT("Bus ")</f>
        <v xml:space="preserve">Bus </v>
      </c>
      <c r="N2" s="10" t="str">
        <f>_xlfn.CONCAT("RunAndTrackAssignmentPage\bus_",A2)</f>
        <v>RunAndTrackAssignmentPage\bus_8035</v>
      </c>
      <c r="O2" s="10" t="str">
        <f>_xlfn.CONCAT("RunAndTrackAssignmentPage\bus_",A2,"_GarageOverview")</f>
        <v>RunAndTrackAssignmentPage\bus_8035_GarageOverview</v>
      </c>
      <c r="P2" s="10" t="str">
        <f>_xlfn.CONCAT("bus_",A2,"_ChargeContrlTrack")</f>
        <v>bus_8035_ChargeContrlTrack</v>
      </c>
      <c r="Q2" s="10" t="s">
        <v>34</v>
      </c>
      <c r="R2" s="10" t="s">
        <v>35</v>
      </c>
      <c r="S2" s="10" t="s">
        <v>12</v>
      </c>
      <c r="T2" s="10" t="s">
        <v>88</v>
      </c>
      <c r="U2" s="10">
        <v>2</v>
      </c>
      <c r="V2" s="10" t="s">
        <v>90</v>
      </c>
      <c r="W2" s="10" t="s">
        <v>112</v>
      </c>
      <c r="X2" s="10" t="s">
        <v>14</v>
      </c>
      <c r="Y2" s="10" t="s">
        <v>14</v>
      </c>
      <c r="Z2" s="10" t="s">
        <v>15</v>
      </c>
      <c r="AA2" s="10" t="s">
        <v>36</v>
      </c>
      <c r="AB2" s="10">
        <v>0.1</v>
      </c>
      <c r="AC2" s="10" t="s">
        <v>37</v>
      </c>
      <c r="AD2" s="10" t="s">
        <v>38</v>
      </c>
      <c r="AE2" s="10" t="str">
        <f>_xlfn.CONCAT("Bus ", A2," has been successfully set In Maintenance but not assigned to a position in the garage")</f>
        <v>Bus 8035 has been successfully set In Maintenance but not assigned to a position in the garage</v>
      </c>
      <c r="AF2" s="10" t="str">
        <f>_xlfn.CONCAT("Bus ", A2," has been successfully set In ")</f>
        <v xml:space="preserve">Bus 8035 has been successfully set In </v>
      </c>
      <c r="AG2" s="10">
        <v>8027</v>
      </c>
      <c r="AH2" s="10">
        <v>8027</v>
      </c>
      <c r="AI2" s="10">
        <v>8027</v>
      </c>
      <c r="AJ2" s="10">
        <v>8035</v>
      </c>
      <c r="AK2" s="10" t="str">
        <f>_xlfn.CONCAT("bus_",AJ2)</f>
        <v>bus_8035</v>
      </c>
      <c r="AL2" s="10" t="s">
        <v>44</v>
      </c>
      <c r="AM2" s="10" t="s">
        <v>57</v>
      </c>
      <c r="AN2" s="10" t="str">
        <f>_xlfn.CONCAT("Charger at position (",F2,") connected to bus ",A2," should be turned on (due to higher priority)")</f>
        <v>Charger at position (KATG 10-5) connected to bus 8035 should be turned on (due to higher priority)</v>
      </c>
      <c r="AO2" s="10" t="s">
        <v>47</v>
      </c>
      <c r="AP2" s="10" t="s">
        <v>48</v>
      </c>
      <c r="AQ2" s="10" t="s">
        <v>50</v>
      </c>
      <c r="AR2" s="10" t="s">
        <v>52</v>
      </c>
      <c r="AS2" s="10" t="s">
        <v>53</v>
      </c>
      <c r="AT2" s="10" t="str">
        <f>_xlfn.CONCAT("Charger at position (",F2,") connected to bus ",A2," could be turned on to top up the bus")</f>
        <v>Charger at position (KATG 10-5) connected to bus 8035 could be turned on to top up the bus</v>
      </c>
      <c r="AU2" s="10" t="s">
        <v>104</v>
      </c>
      <c r="AV2" s="10" t="s">
        <v>77</v>
      </c>
      <c r="AW2" s="10" t="s">
        <v>58</v>
      </c>
      <c r="AX2" s="10" t="s">
        <v>57</v>
      </c>
      <c r="AY2" s="10" t="str">
        <f>_xlfn.CONCAT("Charger at position (",F2,") connected to bus ",A2," should be turned off (battery is full)")</f>
        <v>Charger at position (KATG 10-5) connected to bus 8035 should be turned off (battery is full)</v>
      </c>
      <c r="AZ2" s="10" t="str">
        <f>_xlfn.CONCAT("Charger at position (",F2,") connected to bus ",A2," should be turned off (due to lower priority)")</f>
        <v>Charger at position (KATG 10-5) connected to bus 8035 should be turned off (due to lower priority)</v>
      </c>
      <c r="BA2" s="10" t="s">
        <v>100</v>
      </c>
      <c r="BC2" s="10" t="s">
        <v>65</v>
      </c>
      <c r="BD2" s="10" t="s">
        <v>66</v>
      </c>
      <c r="BE2" s="10" t="s">
        <v>69</v>
      </c>
      <c r="BF2" s="10" t="s">
        <v>70</v>
      </c>
      <c r="BG2" s="10" t="s">
        <v>78</v>
      </c>
      <c r="BH2" s="10" t="s">
        <v>75</v>
      </c>
      <c r="BI2" s="10" t="s">
        <v>77</v>
      </c>
      <c r="BJ2" s="10" t="s">
        <v>76</v>
      </c>
      <c r="BK2" s="10" t="s">
        <v>86</v>
      </c>
      <c r="BL2" s="10" t="s">
        <v>87</v>
      </c>
      <c r="BM2" s="10" t="s">
        <v>96</v>
      </c>
      <c r="BN2" s="10">
        <v>1</v>
      </c>
      <c r="BO2" s="10">
        <v>8027</v>
      </c>
      <c r="BP2" s="10" t="s">
        <v>90</v>
      </c>
      <c r="BQ2" s="14" t="s">
        <v>13</v>
      </c>
      <c r="BR2" s="10" t="str">
        <f>_xlfn.CONCAT("Bus ",BO2," has been successfully assigned to run")</f>
        <v>Bus 8027 has been successfully assigned to run</v>
      </c>
      <c r="BS2" s="10" t="str">
        <f>_xlfn.CONCAT("Charger at position (",F2,") connected to bus ",BO2," should be turned on (due to higher priority)")</f>
        <v>Charger at position (KATG 10-5) connected to bus 8027 should be turned on (due to higher priority)</v>
      </c>
      <c r="BT2" s="10" t="str">
        <f>BS2</f>
        <v>Charger at position (KATG 10-5) connected to bus 8027 should be turned on (due to higher priority)</v>
      </c>
      <c r="BU2" s="10" t="s">
        <v>114</v>
      </c>
      <c r="BV2" s="10" t="s">
        <v>117</v>
      </c>
      <c r="BW2" s="10" t="str">
        <f>_xlfn.CONCAT("Bus 8027 requires charging but is parked at a position (",F2,") that does not have a charger.")</f>
        <v>Bus 8027 requires charging but is parked at a position (KATG 10-5) that does not have a charger.</v>
      </c>
      <c r="BX2" s="10" t="str">
        <f>BW2</f>
        <v>Bus 8027 requires charging but is parked at a position (KATG 10-5) that does not have a charger.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P1_BEBSarch</vt:lpstr>
      <vt:lpstr>ChargerActions</vt:lpstr>
      <vt:lpstr>LCQ</vt:lpstr>
      <vt:lpstr>BookoutDelay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Mamgain</dc:creator>
  <cp:lastModifiedBy>Vivek Mamgain</cp:lastModifiedBy>
  <dcterms:created xsi:type="dcterms:W3CDTF">2022-03-21T05:24:31Z</dcterms:created>
  <dcterms:modified xsi:type="dcterms:W3CDTF">2022-07-27T07:17:05Z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73b57-0f56-4cc3-b485-ed04b0d9b9a3_Enabled">
    <vt:lpwstr>true</vt:lpwstr>
  </property>
  <property fmtid="{D5CDD505-2E9C-101B-9397-08002B2CF9AE}" pid="3" name="MSIP_Label_48a73b57-0f56-4cc3-b485-ed04b0d9b9a3_SetDate">
    <vt:lpwstr>2022-07-27T07:17:05Z</vt:lpwstr>
  </property>
  <property fmtid="{D5CDD505-2E9C-101B-9397-08002B2CF9AE}" pid="4" name="MSIP_Label_48a73b57-0f56-4cc3-b485-ed04b0d9b9a3_Method">
    <vt:lpwstr>Standard</vt:lpwstr>
  </property>
  <property fmtid="{D5CDD505-2E9C-101B-9397-08002B2CF9AE}" pid="5" name="MSIP_Label_48a73b57-0f56-4cc3-b485-ed04b0d9b9a3_Name">
    <vt:lpwstr>Internal</vt:lpwstr>
  </property>
  <property fmtid="{D5CDD505-2E9C-101B-9397-08002B2CF9AE}" pid="6" name="MSIP_Label_48a73b57-0f56-4cc3-b485-ed04b0d9b9a3_SiteId">
    <vt:lpwstr>d79da2e9-d03a-4707-9da7-67a34ac6465c</vt:lpwstr>
  </property>
  <property fmtid="{D5CDD505-2E9C-101B-9397-08002B2CF9AE}" pid="7" name="MSIP_Label_48a73b57-0f56-4cc3-b485-ed04b0d9b9a3_ActionId">
    <vt:lpwstr>9f078c14-de32-4957-abf6-a9366018c6e3</vt:lpwstr>
  </property>
  <property fmtid="{D5CDD505-2E9C-101B-9397-08002B2CF9AE}" pid="8" name="MSIP_Label_48a73b57-0f56-4cc3-b485-ed04b0d9b9a3_ContentBits">
    <vt:lpwstr>1</vt:lpwstr>
  </property>
</Properties>
</file>