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m\Desktop\projects\SDGD\Artemis_Plus\Altium Files\Imported Artemis_Plus.PrjPcb\Project Outputs for Artemis_Plus\BOM\"/>
    </mc:Choice>
  </mc:AlternateContent>
  <bookViews>
    <workbookView xWindow="0" yWindow="0" windowWidth="23040" windowHeight="8835"/>
  </bookViews>
  <sheets>
    <sheet name="Part List Report" sheetId="3" r:id="rId1"/>
    <sheet name="Project Information" sheetId="4" r:id="rId2"/>
  </sheets>
  <calcPr calcId="152511"/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 l="1"/>
  <c r="B11" i="3"/>
  <c r="E9" i="3"/>
  <c r="F9" i="3"/>
</calcChain>
</file>

<file path=xl/sharedStrings.xml><?xml version="1.0" encoding="utf-8"?>
<sst xmlns="http://schemas.openxmlformats.org/spreadsheetml/2006/main" count="190" uniqueCount="146">
  <si>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</si>
  <si>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</si>
  <si>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</si>
  <si>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</si>
  <si>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</si>
  <si>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</si>
  <si>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</si>
  <si>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</si>
  <si>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</si>
  <si>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</si>
  <si>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</si>
  <si>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</si>
  <si>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</si>
  <si>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</si>
  <si>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</si>
  <si>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</si>
  <si>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</si>
  <si>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</si>
  <si>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</si>
  <si>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</si>
  <si>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</si>
  <si>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</si>
  <si>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</si>
  <si>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 xml:space="preserve"> </t>
  </si>
  <si>
    <t>Total Actual Price</t>
  </si>
  <si>
    <t>Total Target Price</t>
  </si>
  <si>
    <t>Revision:</t>
  </si>
  <si>
    <t>Contact Name:</t>
  </si>
  <si>
    <t>Phone:</t>
  </si>
  <si>
    <t>Email:</t>
  </si>
  <si>
    <t>Artemis Plus</t>
  </si>
  <si>
    <t>Artemis_Plus.PrjPcb</t>
  </si>
  <si>
    <t>Jared Mizrahi</t>
  </si>
  <si>
    <t/>
  </si>
  <si>
    <t>None</t>
  </si>
  <si>
    <t>jared@sapphirecircuits.com</t>
  </si>
  <si>
    <t>C</t>
  </si>
  <si>
    <t>11/1/2023</t>
  </si>
  <si>
    <t>3:28 PM</t>
  </si>
  <si>
    <t>Quantity</t>
  </si>
  <si>
    <t>Designator</t>
  </si>
  <si>
    <t>A1</t>
  </si>
  <si>
    <t>C1</t>
  </si>
  <si>
    <t>C2</t>
  </si>
  <si>
    <t>C3, C5, C8, C16</t>
  </si>
  <si>
    <t>C4, C12, C13, C14, C15</t>
  </si>
  <si>
    <t>C6, C7</t>
  </si>
  <si>
    <t>C11</t>
  </si>
  <si>
    <t>C17</t>
  </si>
  <si>
    <t>C18</t>
  </si>
  <si>
    <t>L1</t>
  </si>
  <si>
    <t>L2</t>
  </si>
  <si>
    <t>L3</t>
  </si>
  <si>
    <t>L4</t>
  </si>
  <si>
    <t>R2</t>
  </si>
  <si>
    <t>U1</t>
  </si>
  <si>
    <t>Y1</t>
  </si>
  <si>
    <t>Comment</t>
  </si>
  <si>
    <t>RGFRA8010110A2T</t>
  </si>
  <si>
    <t>0.47uF</t>
  </si>
  <si>
    <t>4.7uF</t>
  </si>
  <si>
    <t>2.2uF</t>
  </si>
  <si>
    <t>1.0uF</t>
  </si>
  <si>
    <t>6pF</t>
  </si>
  <si>
    <t>47nF</t>
  </si>
  <si>
    <t>DNP</t>
  </si>
  <si>
    <t>0.5pF</t>
  </si>
  <si>
    <t>2.2μH</t>
  </si>
  <si>
    <t>1.0uH</t>
  </si>
  <si>
    <t>2.7nH 900mA 70 mOhm</t>
  </si>
  <si>
    <t>2nH 900mA 120mOhm</t>
  </si>
  <si>
    <t>0</t>
  </si>
  <si>
    <t>AMBIQ-APOLLO3-PLUS</t>
  </si>
  <si>
    <t>32MHz</t>
  </si>
  <si>
    <t>Description</t>
  </si>
  <si>
    <t>Chip Antenna, 2.45Ghz, Smt Rohs Compliant: Yes |Walsin RGFRA8010110A2T</t>
  </si>
  <si>
    <t>Multilayer Ceramic Capacitor, 0.47 uF, 50 V, ± 2%, C0G (NP0), 0402 [1005 Metric]</t>
  </si>
  <si>
    <t>Multilayer Ceramic Capacitor, 4.7 uF, 10 V, ± 20%, X5R, 0402 [1005 Metric]</t>
  </si>
  <si>
    <t>Multilayer Ceramic Capacitor, 2.2 uF, 10 V, ± 10%, X5R, 0402 [1005 Metric]</t>
  </si>
  <si>
    <t>Multilayer Ceramic Capacitor, 1 uF, 6.3 V, ± 10%, X7R, 0402 [1005 Metric]</t>
  </si>
  <si>
    <t>0402 6 pF 50 V ±0.5 pF Tolerance C0G/NP0 SMT Multilayer Ceramic Capacitor</t>
  </si>
  <si>
    <t>CAP CER 0.047UF 16V 10% X7R 0402</t>
  </si>
  <si>
    <t>Multilayer Ceramic Capacitor, 0.5 pF, 50 V, ± 0.25pF, C0G (NP0), 0402 [1005 Metric]</t>
  </si>
  <si>
    <t>Inductor Power Shielded Wirewound 2.2uH 20% 1MHz Metal 1.7A 0.14Ohm DCR 0806 T/R</t>
  </si>
  <si>
    <t>Inductor Power Chip Shielded Multi-Layer 1uH 20% 1MHz Ferrite 1.6A 0.107Ohm DCR 0805 T/R</t>
  </si>
  <si>
    <t>IND 2.7NH 900MA 70 MOHM</t>
  </si>
  <si>
    <t>FIXED IND 2NH 900MA 120 MOHM SMD</t>
  </si>
  <si>
    <t>Res Thick Film 0402 0 Ohm Jumper Molded SMD Paper T/R</t>
  </si>
  <si>
    <t>Apollo3 Blue Plus 96 MHz Cortex M4F, 2048 KB Flash, 768 KB RAM, BLE 5, BGA</t>
  </si>
  <si>
    <t>Crystal 32 Mhz 6PF SMD</t>
  </si>
  <si>
    <t>Footprint</t>
  </si>
  <si>
    <t>ANT-2.4GHZ-8.0X1.0MM</t>
  </si>
  <si>
    <t>0402-TIGHT</t>
  </si>
  <si>
    <t>0805-WIDE</t>
  </si>
  <si>
    <t>BGA-104-5.3X4.3MM - Sprite-mixed-0.2-0.19</t>
  </si>
  <si>
    <t>CRYSTAL-SMD-2.0X1.6MM</t>
  </si>
  <si>
    <t>Manufacturer 1</t>
  </si>
  <si>
    <t>Walsin Technologies</t>
  </si>
  <si>
    <t>Yageo</t>
  </si>
  <si>
    <t>Samsung</t>
  </si>
  <si>
    <t>Murata</t>
  </si>
  <si>
    <t>Stackpole Electronics</t>
  </si>
  <si>
    <t>Ambiq Micro</t>
  </si>
  <si>
    <t>ECS International</t>
  </si>
  <si>
    <t>Manufacturer Part Number 1</t>
  </si>
  <si>
    <t>CC0402KRX7R6BB474</t>
  </si>
  <si>
    <t>CL05A475MP5NRNC</t>
  </si>
  <si>
    <t>GRM155R61A225KE01D</t>
  </si>
  <si>
    <t>GRM155R70J105KA12J</t>
  </si>
  <si>
    <t>0402N6R0D500CT</t>
  </si>
  <si>
    <t>GCM155R71C473KA37D</t>
  </si>
  <si>
    <t>GJM1555C1HR50CB01D</t>
  </si>
  <si>
    <t>DFE201610E-2R2M=P2</t>
  </si>
  <si>
    <t>LQM21PN1R0MEHD</t>
  </si>
  <si>
    <t>LQG15WZ2N7S02D</t>
  </si>
  <si>
    <t>LQG15HN2N0S02D</t>
  </si>
  <si>
    <t>RMCF0402ZT0R00</t>
  </si>
  <si>
    <t>AMA3B2KK-KBR</t>
  </si>
  <si>
    <t>ECS-320-6-37B2-CKM-TR</t>
  </si>
  <si>
    <t>Supplier 1</t>
  </si>
  <si>
    <t>Digi-Key</t>
  </si>
  <si>
    <t>Supplier Part Number 1</t>
  </si>
  <si>
    <t>1292-RGFRA8010110A2TCT-ND</t>
  </si>
  <si>
    <t>13-CC0402KRX7R6BB474CT-ND</t>
  </si>
  <si>
    <t>1276-1482-1-ND</t>
  </si>
  <si>
    <t>490-GRM155R61A225KE01DCT-ND</t>
  </si>
  <si>
    <t>490-13339-1-ND</t>
  </si>
  <si>
    <t>1292-1348-1-ND</t>
  </si>
  <si>
    <t>490-6042-1-ND</t>
  </si>
  <si>
    <t>490-3081-1-ND</t>
  </si>
  <si>
    <t>490-17728-1-ND</t>
  </si>
  <si>
    <t>490-15984-1-ND</t>
  </si>
  <si>
    <t>490-15274-1-ND</t>
  </si>
  <si>
    <t>490-6558-1-ND</t>
  </si>
  <si>
    <t>RMCF0402ZT0R00CT-ND</t>
  </si>
  <si>
    <t>5128-AMA3B2KK-KBRCT-ND</t>
  </si>
  <si>
    <t>50-ECS-320-6-37B2-CKM-TRCT-ND</t>
  </si>
  <si>
    <t>C:\Users\Jam\Desktop\projects\SDGD\Artemis_Plus\Altium Files\Imported Artemis_Plus.PrjPcb\Artemis_Plus.PrjPcb</t>
  </si>
  <si>
    <t>Bill of Materials for Project [Artemis_Plus.PrjPcb] (PCB Document : Artemis_Plus.PcbDoc)</t>
  </si>
  <si>
    <t>24</t>
  </si>
  <si>
    <t>11/1/2023 3:28 PM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</si>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</sst>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3366FF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13" fillId="3" borderId="0" xfId="0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/>
    <xf numFmtId="0" fontId="5" fillId="2" borderId="4" xfId="0" applyFont="1" applyFill="1" applyBorder="1" applyAlignment="1"/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0" fontId="6" fillId="2" borderId="6" xfId="0" applyFont="1" applyFill="1" applyBorder="1" applyAlignment="1">
      <alignment vertical="center"/>
    </xf>
    <xf numFmtId="0" fontId="8" fillId="4" borderId="0" xfId="0" applyFont="1" applyFill="1" applyBorder="1" applyAlignment="1"/>
    <xf numFmtId="0" fontId="9" fillId="4" borderId="0" xfId="0" applyFont="1" applyFill="1" applyBorder="1" applyAlignment="1"/>
    <xf numFmtId="0" fontId="9" fillId="4" borderId="4" xfId="0" applyFont="1" applyFill="1" applyBorder="1" applyAlignment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 applyAlignment="1"/>
    <xf numFmtId="0" fontId="8" fillId="4" borderId="12" xfId="0" applyFont="1" applyFill="1" applyBorder="1" applyAlignment="1"/>
    <xf numFmtId="0" fontId="9" fillId="4" borderId="12" xfId="0" applyFont="1" applyFill="1" applyBorder="1" applyAlignment="1">
      <alignment horizontal="left"/>
    </xf>
    <xf numFmtId="0" fontId="10" fillId="4" borderId="0" xfId="0" applyFont="1" applyFill="1" applyBorder="1" applyAlignment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left" vertical="center"/>
    </xf>
    <xf numFmtId="0" fontId="12" fillId="5" borderId="0" xfId="0" applyFont="1" applyFill="1" applyBorder="1" applyAlignment="1">
      <alignment horizontal="left" vertical="center"/>
    </xf>
    <xf numFmtId="0" fontId="13" fillId="5" borderId="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14" fillId="4" borderId="18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vertical="center"/>
    </xf>
    <xf numFmtId="0" fontId="5" fillId="7" borderId="1" xfId="0" applyFont="1" applyFill="1" applyBorder="1" applyAlignment="1"/>
    <xf numFmtId="49" fontId="4" fillId="2" borderId="9" xfId="0" applyNumberFormat="1" applyFont="1" applyFill="1" applyBorder="1" applyAlignment="1">
      <alignment horizontal="center" vertical="center"/>
    </xf>
    <xf numFmtId="49" fontId="7" fillId="6" borderId="25" xfId="0" applyNumberFormat="1" applyFont="1" applyFill="1" applyBorder="1" applyAlignment="1">
      <alignment horizontal="center" vertical="center" wrapText="1"/>
    </xf>
    <xf numFmtId="49" fontId="7" fillId="5" borderId="24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/>
    </xf>
    <xf numFmtId="49" fontId="7" fillId="6" borderId="23" xfId="0" applyNumberFormat="1" applyFont="1" applyFill="1" applyBorder="1" applyAlignment="1">
      <alignment horizontal="center" vertical="center" wrapText="1"/>
    </xf>
    <xf numFmtId="49" fontId="7" fillId="6" borderId="25" xfId="0" applyNumberFormat="1" applyFont="1" applyFill="1" applyBorder="1" applyAlignment="1">
      <alignment horizontal="center" vertical="center"/>
    </xf>
    <xf numFmtId="49" fontId="7" fillId="6" borderId="19" xfId="0" applyNumberFormat="1" applyFont="1" applyFill="1" applyBorder="1" applyAlignment="1">
      <alignment horizontal="center" vertical="center" wrapText="1"/>
    </xf>
    <xf numFmtId="49" fontId="7" fillId="5" borderId="24" xfId="0" applyNumberFormat="1" applyFont="1" applyFill="1" applyBorder="1" applyAlignment="1">
      <alignment horizontal="center" vertical="center"/>
    </xf>
    <xf numFmtId="49" fontId="7" fillId="5" borderId="20" xfId="0" applyNumberFormat="1" applyFont="1" applyFill="1" applyBorder="1" applyAlignment="1">
      <alignment horizontal="center" vertical="center" wrapText="1"/>
    </xf>
    <xf numFmtId="0" fontId="15" fillId="0" borderId="16" xfId="0" applyNumberFormat="1" applyFont="1" applyFill="1" applyBorder="1" applyAlignment="1" applyProtection="1">
      <alignment horizontal="left" vertical="top"/>
      <protection locked="0"/>
    </xf>
    <xf numFmtId="0" fontId="15" fillId="0" borderId="11" xfId="0" applyNumberFormat="1" applyFont="1" applyFill="1" applyBorder="1" applyAlignment="1" applyProtection="1">
      <alignment horizontal="left" vertical="top"/>
      <protection locked="0"/>
    </xf>
    <xf numFmtId="0" fontId="6" fillId="2" borderId="26" xfId="0" quotePrefix="1" applyFont="1" applyFill="1" applyBorder="1" applyAlignment="1">
      <alignment vertical="center"/>
    </xf>
    <xf numFmtId="0" fontId="8" fillId="4" borderId="0" xfId="0" quotePrefix="1" applyFont="1" applyFill="1" applyBorder="1" applyAlignment="1">
      <alignment horizontal="left"/>
    </xf>
    <xf numFmtId="0" fontId="8" fillId="4" borderId="11" xfId="0" quotePrefix="1" applyFont="1" applyFill="1" applyBorder="1" applyAlignment="1">
      <alignment horizontal="left"/>
    </xf>
    <xf numFmtId="0" fontId="8" fillId="4" borderId="12" xfId="0" quotePrefix="1" applyFont="1" applyFill="1" applyBorder="1" applyAlignment="1">
      <alignment horizontal="left"/>
    </xf>
    <xf numFmtId="0" fontId="9" fillId="4" borderId="1" xfId="0" quotePrefix="1" applyFont="1" applyFill="1" applyBorder="1" applyAlignment="1">
      <alignment horizontal="left"/>
    </xf>
    <xf numFmtId="0" fontId="13" fillId="5" borderId="14" xfId="0" quotePrefix="1" applyFont="1" applyFill="1" applyBorder="1" applyAlignment="1">
      <alignment horizontal="left" vertical="center"/>
    </xf>
    <xf numFmtId="0" fontId="13" fillId="3" borderId="0" xfId="0" quotePrefix="1" applyFont="1" applyFill="1" applyBorder="1" applyAlignment="1">
      <alignment horizontal="left" vertical="center"/>
    </xf>
    <xf numFmtId="0" fontId="13" fillId="5" borderId="0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1"/>
  <sheetViews>
    <sheetView showGridLines="0" tabSelected="1" zoomScale="115" zoomScaleNormal="115" workbookViewId="0"/>
  </sheetViews>
  <sheetFormatPr defaultRowHeight="12.75" x14ac:dyDescent="0.2"/>
  <cols>
    <col min="1" max="1" width="3.140625" style="1" customWidth="1"/>
    <col min="2" max="2" width="3.7109375" style="1" customWidth="1"/>
    <col min="3" max="3" width="14.5703125" style="4" bestFit="1" customWidth="1"/>
    <col min="4" max="4" width="36.140625" style="4" bestFit="1" customWidth="1"/>
    <col min="5" max="5" width="26.5703125" style="4" bestFit="1" customWidth="1"/>
    <col min="6" max="6" width="20.42578125" style="1" bestFit="1" customWidth="1"/>
    <col min="7" max="7" width="25.7109375" style="1" customWidth="1"/>
    <col min="8" max="8" width="20.140625" style="1" bestFit="1" customWidth="1"/>
    <col min="9" max="9" width="30.85546875" style="1" bestFit="1" customWidth="1"/>
    <col min="10" max="10" width="16" style="1" bestFit="1" customWidth="1"/>
    <col min="11" max="11" width="26.7109375" style="1" bestFit="1" customWidth="1"/>
    <col min="12" max="12" width="3.140625" style="1" customWidth="1"/>
    <col min="13" max="16384" width="9.140625" style="1"/>
  </cols>
  <sheetData>
    <row r="1" spans="1:12" ht="16.5" thickBot="1" x14ac:dyDescent="0.25">
      <c r="A1" s="13"/>
      <c r="B1" s="21"/>
      <c r="C1" s="21"/>
      <c r="D1" s="21"/>
      <c r="E1" s="21"/>
      <c r="F1" s="5"/>
      <c r="G1" s="5"/>
      <c r="H1" s="47"/>
      <c r="I1" s="5"/>
      <c r="J1" s="5"/>
      <c r="K1" s="5"/>
      <c r="L1" s="14"/>
    </row>
    <row r="2" spans="1:12" ht="37.5" customHeight="1" thickBot="1" x14ac:dyDescent="0.25">
      <c r="A2" s="14"/>
      <c r="B2" s="32"/>
      <c r="C2" s="32"/>
      <c r="D2" s="32" t="s">
        <v>19</v>
      </c>
      <c r="E2" s="46"/>
      <c r="F2" s="59" t="s">
        <v>30</v>
      </c>
      <c r="G2" s="21"/>
      <c r="H2" s="21"/>
      <c r="I2" s="21"/>
      <c r="J2" s="21"/>
      <c r="K2" s="21"/>
      <c r="L2" s="14"/>
    </row>
    <row r="3" spans="1:12" ht="23.25" customHeight="1" x14ac:dyDescent="0.2">
      <c r="A3" s="14"/>
      <c r="B3" s="22"/>
      <c r="C3" s="22"/>
      <c r="D3" s="22" t="s">
        <v>14</v>
      </c>
      <c r="E3" s="60" t="s">
        <v>31</v>
      </c>
      <c r="F3" s="22"/>
      <c r="G3" s="22" t="s">
        <v>27</v>
      </c>
      <c r="H3" s="60" t="s">
        <v>32</v>
      </c>
      <c r="I3" s="22"/>
      <c r="J3" s="22"/>
      <c r="K3" s="24"/>
      <c r="L3" s="14"/>
    </row>
    <row r="4" spans="1:12" ht="17.25" customHeight="1" x14ac:dyDescent="0.2">
      <c r="A4" s="14"/>
      <c r="B4" s="22"/>
      <c r="C4" s="22"/>
      <c r="D4" s="22" t="s">
        <v>15</v>
      </c>
      <c r="E4" s="61" t="s">
        <v>31</v>
      </c>
      <c r="F4" s="22"/>
      <c r="G4" s="22" t="s">
        <v>28</v>
      </c>
      <c r="H4" s="60" t="s">
        <v>33</v>
      </c>
      <c r="I4" s="23"/>
      <c r="J4" s="23"/>
      <c r="K4" s="24"/>
      <c r="L4" s="14"/>
    </row>
    <row r="5" spans="1:12" ht="17.25" customHeight="1" x14ac:dyDescent="0.2">
      <c r="A5" s="14"/>
      <c r="B5" s="22"/>
      <c r="C5" s="22"/>
      <c r="D5" s="22" t="s">
        <v>16</v>
      </c>
      <c r="E5" s="62" t="s">
        <v>34</v>
      </c>
      <c r="F5" s="22"/>
      <c r="G5" s="22" t="s">
        <v>29</v>
      </c>
      <c r="H5" s="60" t="s">
        <v>35</v>
      </c>
      <c r="I5" s="23"/>
      <c r="J5" s="23"/>
      <c r="K5" s="24"/>
      <c r="L5" s="14"/>
    </row>
    <row r="6" spans="1:12" ht="17.25" customHeight="1" x14ac:dyDescent="0.2">
      <c r="A6" s="14"/>
      <c r="B6" s="22"/>
      <c r="C6" s="22"/>
      <c r="D6" s="22" t="s">
        <v>26</v>
      </c>
      <c r="E6" s="62" t="s">
        <v>36</v>
      </c>
      <c r="F6" s="22"/>
      <c r="G6" s="22"/>
      <c r="H6" s="23"/>
      <c r="I6" s="23"/>
      <c r="J6" s="23"/>
      <c r="K6" s="24"/>
      <c r="L6" s="14"/>
    </row>
    <row r="7" spans="1:12" x14ac:dyDescent="0.2">
      <c r="A7" s="14"/>
      <c r="B7" s="27"/>
      <c r="C7" s="27"/>
      <c r="D7" s="27"/>
      <c r="E7" s="25"/>
      <c r="F7" s="28"/>
      <c r="G7" s="26"/>
      <c r="H7" s="26"/>
      <c r="I7" s="26"/>
      <c r="J7" s="26"/>
      <c r="K7" s="26"/>
      <c r="L7" s="14"/>
    </row>
    <row r="8" spans="1:12" ht="15.75" customHeight="1" x14ac:dyDescent="0.2">
      <c r="A8" s="14"/>
      <c r="B8" s="29"/>
      <c r="C8" s="29" t="s">
        <v>18</v>
      </c>
      <c r="D8" s="29"/>
      <c r="E8" s="63" t="s">
        <v>37</v>
      </c>
      <c r="F8" s="63" t="s">
        <v>38</v>
      </c>
      <c r="G8" s="29"/>
      <c r="H8" s="29"/>
      <c r="I8" s="29"/>
      <c r="J8" s="29"/>
      <c r="K8" s="24"/>
      <c r="L8" s="14"/>
    </row>
    <row r="9" spans="1:12" ht="15.75" customHeight="1" x14ac:dyDescent="0.2">
      <c r="A9" s="14"/>
      <c r="B9" s="26"/>
      <c r="C9" s="26" t="s">
        <v>17</v>
      </c>
      <c r="D9" s="26"/>
      <c r="E9" s="30">
        <f ca="1">TODAY()</f>
        <v>45231</v>
      </c>
      <c r="F9" s="31">
        <f ca="1">NOW()</f>
        <v>45231.64472488426</v>
      </c>
      <c r="G9" s="29"/>
      <c r="H9" s="29"/>
      <c r="I9" s="29"/>
      <c r="J9" s="29"/>
      <c r="K9" s="24"/>
      <c r="L9" s="14"/>
    </row>
    <row r="10" spans="1:12" s="2" customFormat="1" x14ac:dyDescent="0.2">
      <c r="A10" s="14"/>
      <c r="B10" s="40" t="s">
        <v>22</v>
      </c>
      <c r="C10" s="41" t="s">
        <v>39</v>
      </c>
      <c r="D10" s="48" t="s">
        <v>40</v>
      </c>
      <c r="E10" s="48" t="s">
        <v>57</v>
      </c>
      <c r="F10" s="48" t="s">
        <v>74</v>
      </c>
      <c r="G10" s="48" t="s">
        <v>90</v>
      </c>
      <c r="H10" s="48" t="s">
        <v>96</v>
      </c>
      <c r="I10" s="48" t="s">
        <v>104</v>
      </c>
      <c r="J10" s="48" t="s">
        <v>119</v>
      </c>
      <c r="K10" s="51" t="s">
        <v>121</v>
      </c>
      <c r="L10" s="14"/>
    </row>
    <row r="11" spans="1:12" s="3" customFormat="1" ht="45" x14ac:dyDescent="0.2">
      <c r="A11" s="14"/>
      <c r="B11" s="42">
        <f>ROW(B11) - ROW($B$10)</f>
        <v>1</v>
      </c>
      <c r="C11" s="43">
        <v>1</v>
      </c>
      <c r="D11" s="52" t="s">
        <v>41</v>
      </c>
      <c r="E11" s="49" t="s">
        <v>58</v>
      </c>
      <c r="F11" s="49" t="s">
        <v>75</v>
      </c>
      <c r="G11" s="53" t="s">
        <v>91</v>
      </c>
      <c r="H11" s="53" t="s">
        <v>97</v>
      </c>
      <c r="I11" s="49" t="s">
        <v>58</v>
      </c>
      <c r="J11" s="49" t="s">
        <v>120</v>
      </c>
      <c r="K11" s="54" t="s">
        <v>122</v>
      </c>
      <c r="L11" s="14"/>
    </row>
    <row r="12" spans="1:12" s="3" customFormat="1" ht="45" x14ac:dyDescent="0.2">
      <c r="A12" s="14"/>
      <c r="B12" s="44">
        <f>ROW(B12) - ROW($B$10)</f>
        <v>2</v>
      </c>
      <c r="C12" s="45">
        <v>1</v>
      </c>
      <c r="D12" s="50" t="s">
        <v>42</v>
      </c>
      <c r="E12" s="50" t="s">
        <v>59</v>
      </c>
      <c r="F12" s="50" t="s">
        <v>76</v>
      </c>
      <c r="G12" s="55" t="s">
        <v>92</v>
      </c>
      <c r="H12" s="55" t="s">
        <v>98</v>
      </c>
      <c r="I12" s="50" t="s">
        <v>105</v>
      </c>
      <c r="J12" s="50" t="s">
        <v>120</v>
      </c>
      <c r="K12" s="56" t="s">
        <v>123</v>
      </c>
      <c r="L12" s="14"/>
    </row>
    <row r="13" spans="1:12" s="3" customFormat="1" ht="45" x14ac:dyDescent="0.2">
      <c r="A13" s="14"/>
      <c r="B13" s="42">
        <f>ROW(B13) - ROW($B$10)</f>
        <v>3</v>
      </c>
      <c r="C13" s="43">
        <v>1</v>
      </c>
      <c r="D13" s="52" t="s">
        <v>43</v>
      </c>
      <c r="E13" s="49" t="s">
        <v>60</v>
      </c>
      <c r="F13" s="49" t="s">
        <v>77</v>
      </c>
      <c r="G13" s="53" t="s">
        <v>92</v>
      </c>
      <c r="H13" s="53" t="s">
        <v>99</v>
      </c>
      <c r="I13" s="49" t="s">
        <v>106</v>
      </c>
      <c r="J13" s="49" t="s">
        <v>120</v>
      </c>
      <c r="K13" s="54" t="s">
        <v>124</v>
      </c>
      <c r="L13" s="14"/>
    </row>
    <row r="14" spans="1:12" s="3" customFormat="1" ht="45" x14ac:dyDescent="0.2">
      <c r="A14" s="14"/>
      <c r="B14" s="44">
        <f>ROW(B14) - ROW($B$10)</f>
        <v>4</v>
      </c>
      <c r="C14" s="45">
        <v>4</v>
      </c>
      <c r="D14" s="50" t="s">
        <v>44</v>
      </c>
      <c r="E14" s="50" t="s">
        <v>61</v>
      </c>
      <c r="F14" s="50" t="s">
        <v>78</v>
      </c>
      <c r="G14" s="55" t="s">
        <v>92</v>
      </c>
      <c r="H14" s="55" t="s">
        <v>100</v>
      </c>
      <c r="I14" s="50" t="s">
        <v>107</v>
      </c>
      <c r="J14" s="50" t="s">
        <v>120</v>
      </c>
      <c r="K14" s="56" t="s">
        <v>125</v>
      </c>
      <c r="L14" s="14"/>
    </row>
    <row r="15" spans="1:12" s="3" customFormat="1" ht="45" x14ac:dyDescent="0.2">
      <c r="A15" s="14"/>
      <c r="B15" s="42">
        <f>ROW(B15) - ROW($B$10)</f>
        <v>5</v>
      </c>
      <c r="C15" s="43">
        <v>5</v>
      </c>
      <c r="D15" s="52" t="s">
        <v>45</v>
      </c>
      <c r="E15" s="49" t="s">
        <v>62</v>
      </c>
      <c r="F15" s="49" t="s">
        <v>79</v>
      </c>
      <c r="G15" s="53" t="s">
        <v>92</v>
      </c>
      <c r="H15" s="53" t="s">
        <v>100</v>
      </c>
      <c r="I15" s="49" t="s">
        <v>108</v>
      </c>
      <c r="J15" s="49" t="s">
        <v>120</v>
      </c>
      <c r="K15" s="54" t="s">
        <v>126</v>
      </c>
      <c r="L15" s="14"/>
    </row>
    <row r="16" spans="1:12" s="3" customFormat="1" ht="45" x14ac:dyDescent="0.2">
      <c r="A16" s="14"/>
      <c r="B16" s="44">
        <f>ROW(B16) - ROW($B$10)</f>
        <v>6</v>
      </c>
      <c r="C16" s="45">
        <v>2</v>
      </c>
      <c r="D16" s="50" t="s">
        <v>46</v>
      </c>
      <c r="E16" s="50" t="s">
        <v>63</v>
      </c>
      <c r="F16" s="50" t="s">
        <v>80</v>
      </c>
      <c r="G16" s="55" t="s">
        <v>92</v>
      </c>
      <c r="H16" s="55" t="s">
        <v>97</v>
      </c>
      <c r="I16" s="50" t="s">
        <v>109</v>
      </c>
      <c r="J16" s="50" t="s">
        <v>120</v>
      </c>
      <c r="K16" s="56" t="s">
        <v>127</v>
      </c>
      <c r="L16" s="14"/>
    </row>
    <row r="17" spans="1:12" s="3" customFormat="1" ht="22.5" x14ac:dyDescent="0.2">
      <c r="A17" s="14"/>
      <c r="B17" s="42">
        <f>ROW(B17) - ROW($B$10)</f>
        <v>7</v>
      </c>
      <c r="C17" s="43">
        <v>1</v>
      </c>
      <c r="D17" s="52" t="s">
        <v>47</v>
      </c>
      <c r="E17" s="49" t="s">
        <v>64</v>
      </c>
      <c r="F17" s="49" t="s">
        <v>81</v>
      </c>
      <c r="G17" s="53" t="s">
        <v>92</v>
      </c>
      <c r="H17" s="53" t="s">
        <v>100</v>
      </c>
      <c r="I17" s="49" t="s">
        <v>110</v>
      </c>
      <c r="J17" s="49" t="s">
        <v>120</v>
      </c>
      <c r="K17" s="54" t="s">
        <v>128</v>
      </c>
      <c r="L17" s="14"/>
    </row>
    <row r="18" spans="1:12" s="3" customFormat="1" x14ac:dyDescent="0.2">
      <c r="A18" s="14"/>
      <c r="B18" s="44">
        <f>ROW(B18) - ROW($B$10)</f>
        <v>8</v>
      </c>
      <c r="C18" s="45">
        <v>1</v>
      </c>
      <c r="D18" s="50" t="s">
        <v>48</v>
      </c>
      <c r="E18" s="50" t="s">
        <v>65</v>
      </c>
      <c r="F18" s="50" t="s">
        <v>65</v>
      </c>
      <c r="G18" s="55" t="s">
        <v>92</v>
      </c>
      <c r="H18" s="55"/>
      <c r="I18" s="50"/>
      <c r="J18" s="50"/>
      <c r="K18" s="56"/>
      <c r="L18" s="14"/>
    </row>
    <row r="19" spans="1:12" s="3" customFormat="1" ht="45" x14ac:dyDescent="0.2">
      <c r="A19" s="14"/>
      <c r="B19" s="42">
        <f>ROW(B19) - ROW($B$10)</f>
        <v>9</v>
      </c>
      <c r="C19" s="43">
        <v>1</v>
      </c>
      <c r="D19" s="52" t="s">
        <v>49</v>
      </c>
      <c r="E19" s="49" t="s">
        <v>66</v>
      </c>
      <c r="F19" s="49" t="s">
        <v>82</v>
      </c>
      <c r="G19" s="53" t="s">
        <v>92</v>
      </c>
      <c r="H19" s="53" t="s">
        <v>100</v>
      </c>
      <c r="I19" s="49" t="s">
        <v>111</v>
      </c>
      <c r="J19" s="49" t="s">
        <v>120</v>
      </c>
      <c r="K19" s="54" t="s">
        <v>129</v>
      </c>
      <c r="L19" s="14"/>
    </row>
    <row r="20" spans="1:12" s="3" customFormat="1" ht="45" x14ac:dyDescent="0.2">
      <c r="A20" s="14"/>
      <c r="B20" s="44">
        <f>ROW(B20) - ROW($B$10)</f>
        <v>10</v>
      </c>
      <c r="C20" s="45">
        <v>1</v>
      </c>
      <c r="D20" s="50" t="s">
        <v>50</v>
      </c>
      <c r="E20" s="50" t="s">
        <v>67</v>
      </c>
      <c r="F20" s="50" t="s">
        <v>83</v>
      </c>
      <c r="G20" s="55" t="s">
        <v>93</v>
      </c>
      <c r="H20" s="55" t="s">
        <v>100</v>
      </c>
      <c r="I20" s="50" t="s">
        <v>112</v>
      </c>
      <c r="J20" s="50" t="s">
        <v>120</v>
      </c>
      <c r="K20" s="56" t="s">
        <v>130</v>
      </c>
      <c r="L20" s="14"/>
    </row>
    <row r="21" spans="1:12" s="3" customFormat="1" ht="45" x14ac:dyDescent="0.2">
      <c r="A21" s="14"/>
      <c r="B21" s="42">
        <f>ROW(B21) - ROW($B$10)</f>
        <v>11</v>
      </c>
      <c r="C21" s="43">
        <v>1</v>
      </c>
      <c r="D21" s="52" t="s">
        <v>51</v>
      </c>
      <c r="E21" s="49" t="s">
        <v>68</v>
      </c>
      <c r="F21" s="49" t="s">
        <v>84</v>
      </c>
      <c r="G21" s="53" t="s">
        <v>93</v>
      </c>
      <c r="H21" s="53" t="s">
        <v>100</v>
      </c>
      <c r="I21" s="49" t="s">
        <v>113</v>
      </c>
      <c r="J21" s="49" t="s">
        <v>120</v>
      </c>
      <c r="K21" s="54" t="s">
        <v>131</v>
      </c>
      <c r="L21" s="14"/>
    </row>
    <row r="22" spans="1:12" s="3" customFormat="1" x14ac:dyDescent="0.2">
      <c r="A22" s="14"/>
      <c r="B22" s="44">
        <f>ROW(B22) - ROW($B$10)</f>
        <v>12</v>
      </c>
      <c r="C22" s="45">
        <v>1</v>
      </c>
      <c r="D22" s="50" t="s">
        <v>52</v>
      </c>
      <c r="E22" s="50" t="s">
        <v>69</v>
      </c>
      <c r="F22" s="50" t="s">
        <v>85</v>
      </c>
      <c r="G22" s="55" t="s">
        <v>92</v>
      </c>
      <c r="H22" s="55" t="s">
        <v>100</v>
      </c>
      <c r="I22" s="50" t="s">
        <v>114</v>
      </c>
      <c r="J22" s="50" t="s">
        <v>120</v>
      </c>
      <c r="K22" s="56" t="s">
        <v>132</v>
      </c>
      <c r="L22" s="14"/>
    </row>
    <row r="23" spans="1:12" s="3" customFormat="1" ht="22.5" x14ac:dyDescent="0.2">
      <c r="A23" s="14"/>
      <c r="B23" s="42">
        <f>ROW(B23) - ROW($B$10)</f>
        <v>13</v>
      </c>
      <c r="C23" s="43">
        <v>1</v>
      </c>
      <c r="D23" s="52" t="s">
        <v>53</v>
      </c>
      <c r="E23" s="49" t="s">
        <v>70</v>
      </c>
      <c r="F23" s="49" t="s">
        <v>86</v>
      </c>
      <c r="G23" s="53" t="s">
        <v>92</v>
      </c>
      <c r="H23" s="53" t="s">
        <v>100</v>
      </c>
      <c r="I23" s="49" t="s">
        <v>115</v>
      </c>
      <c r="J23" s="49" t="s">
        <v>120</v>
      </c>
      <c r="K23" s="54" t="s">
        <v>133</v>
      </c>
      <c r="L23" s="14"/>
    </row>
    <row r="24" spans="1:12" s="3" customFormat="1" ht="33.75" x14ac:dyDescent="0.2">
      <c r="A24" s="14"/>
      <c r="B24" s="44">
        <f>ROW(B24) - ROW($B$10)</f>
        <v>14</v>
      </c>
      <c r="C24" s="45">
        <v>1</v>
      </c>
      <c r="D24" s="50" t="s">
        <v>54</v>
      </c>
      <c r="E24" s="50" t="s">
        <v>71</v>
      </c>
      <c r="F24" s="50" t="s">
        <v>87</v>
      </c>
      <c r="G24" s="55" t="s">
        <v>92</v>
      </c>
      <c r="H24" s="55" t="s">
        <v>101</v>
      </c>
      <c r="I24" s="50" t="s">
        <v>116</v>
      </c>
      <c r="J24" s="50" t="s">
        <v>120</v>
      </c>
      <c r="K24" s="56" t="s">
        <v>134</v>
      </c>
      <c r="L24" s="14"/>
    </row>
    <row r="25" spans="1:12" s="3" customFormat="1" ht="33.75" x14ac:dyDescent="0.2">
      <c r="A25" s="14"/>
      <c r="B25" s="42">
        <f>ROW(B25) - ROW($B$10)</f>
        <v>15</v>
      </c>
      <c r="C25" s="43">
        <v>1</v>
      </c>
      <c r="D25" s="52" t="s">
        <v>55</v>
      </c>
      <c r="E25" s="49" t="s">
        <v>72</v>
      </c>
      <c r="F25" s="49" t="s">
        <v>88</v>
      </c>
      <c r="G25" s="53" t="s">
        <v>94</v>
      </c>
      <c r="H25" s="53" t="s">
        <v>102</v>
      </c>
      <c r="I25" s="49" t="s">
        <v>117</v>
      </c>
      <c r="J25" s="49" t="s">
        <v>120</v>
      </c>
      <c r="K25" s="54" t="s">
        <v>135</v>
      </c>
      <c r="L25" s="14"/>
    </row>
    <row r="26" spans="1:12" s="3" customFormat="1" x14ac:dyDescent="0.2">
      <c r="A26" s="14"/>
      <c r="B26" s="44">
        <f>ROW(B26) - ROW($B$10)</f>
        <v>16</v>
      </c>
      <c r="C26" s="45">
        <v>1</v>
      </c>
      <c r="D26" s="50" t="s">
        <v>56</v>
      </c>
      <c r="E26" s="50" t="s">
        <v>73</v>
      </c>
      <c r="F26" s="50" t="s">
        <v>89</v>
      </c>
      <c r="G26" s="55" t="s">
        <v>95</v>
      </c>
      <c r="H26" s="55" t="s">
        <v>103</v>
      </c>
      <c r="I26" s="50" t="s">
        <v>118</v>
      </c>
      <c r="J26" s="50" t="s">
        <v>120</v>
      </c>
      <c r="K26" s="56" t="s">
        <v>136</v>
      </c>
      <c r="L26" s="14"/>
    </row>
    <row r="27" spans="1:12" x14ac:dyDescent="0.2">
      <c r="A27" s="14"/>
      <c r="B27" s="57" t="s">
        <v>20</v>
      </c>
      <c r="C27" s="58"/>
      <c r="D27" s="38"/>
      <c r="E27" s="37"/>
      <c r="F27" s="7" t="s">
        <v>21</v>
      </c>
      <c r="K27" s="39"/>
      <c r="L27" s="14"/>
    </row>
    <row r="28" spans="1:12" x14ac:dyDescent="0.2">
      <c r="A28" s="14"/>
      <c r="B28" s="10"/>
      <c r="C28" s="10"/>
      <c r="D28" s="9"/>
      <c r="E28" s="11"/>
      <c r="F28" s="8"/>
      <c r="G28" s="8"/>
      <c r="H28" s="8"/>
      <c r="I28" s="8"/>
      <c r="J28" s="8"/>
      <c r="K28" s="18"/>
      <c r="L28" s="14"/>
    </row>
    <row r="29" spans="1:12" x14ac:dyDescent="0.2">
      <c r="A29" s="14"/>
      <c r="B29" s="10"/>
      <c r="C29" s="10"/>
      <c r="D29" s="10"/>
      <c r="E29" s="12"/>
      <c r="F29" s="9"/>
      <c r="G29" s="9"/>
      <c r="H29" s="9"/>
      <c r="I29" s="9"/>
      <c r="J29" s="9"/>
      <c r="K29" s="19"/>
      <c r="L29" s="14"/>
    </row>
    <row r="30" spans="1:12" x14ac:dyDescent="0.2">
      <c r="A30" s="14"/>
      <c r="B30" s="10"/>
      <c r="C30" s="10"/>
      <c r="D30" s="10"/>
      <c r="E30" s="12"/>
      <c r="F30" s="9"/>
      <c r="G30" s="9"/>
      <c r="H30" s="9"/>
      <c r="I30" s="9" t="s">
        <v>23</v>
      </c>
      <c r="J30" s="9" t="s">
        <v>23</v>
      </c>
      <c r="K30" s="19"/>
      <c r="L30" s="14"/>
    </row>
    <row r="31" spans="1:12" ht="13.5" thickBot="1" x14ac:dyDescent="0.25">
      <c r="A31" s="14"/>
      <c r="B31" s="36"/>
      <c r="C31" s="17"/>
      <c r="D31" s="17"/>
      <c r="E31" s="15"/>
      <c r="F31" s="16"/>
      <c r="G31" s="16"/>
      <c r="H31" s="16"/>
      <c r="I31" s="16"/>
      <c r="J31" s="16"/>
      <c r="K31" s="20"/>
      <c r="L31" s="14"/>
    </row>
  </sheetData>
  <mergeCells count="1">
    <mergeCell ref="B27:C27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6"/>
  <sheetViews>
    <sheetView workbookViewId="0">
      <selection activeCell="B16" sqref="B16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4" t="s">
        <v>0</v>
      </c>
      <c r="B1" s="64" t="s">
        <v>137</v>
      </c>
    </row>
    <row r="2" spans="1:2" x14ac:dyDescent="0.2">
      <c r="A2" s="33" t="s">
        <v>1</v>
      </c>
      <c r="B2" s="65" t="s">
        <v>31</v>
      </c>
    </row>
    <row r="3" spans="1:2" x14ac:dyDescent="0.2">
      <c r="A3" s="34" t="s">
        <v>2</v>
      </c>
      <c r="B3" s="66" t="s">
        <v>34</v>
      </c>
    </row>
    <row r="4" spans="1:2" x14ac:dyDescent="0.2">
      <c r="A4" s="33" t="s">
        <v>3</v>
      </c>
      <c r="B4" s="65" t="s">
        <v>31</v>
      </c>
    </row>
    <row r="5" spans="1:2" x14ac:dyDescent="0.2">
      <c r="A5" s="34" t="s">
        <v>4</v>
      </c>
      <c r="B5" s="66" t="s">
        <v>137</v>
      </c>
    </row>
    <row r="6" spans="1:2" x14ac:dyDescent="0.2">
      <c r="A6" s="33" t="s">
        <v>5</v>
      </c>
      <c r="B6" s="65" t="s">
        <v>138</v>
      </c>
    </row>
    <row r="7" spans="1:2" x14ac:dyDescent="0.2">
      <c r="A7" s="34" t="s">
        <v>6</v>
      </c>
      <c r="B7" s="66" t="s">
        <v>139</v>
      </c>
    </row>
    <row r="8" spans="1:2" x14ac:dyDescent="0.2">
      <c r="A8" s="33" t="s">
        <v>7</v>
      </c>
      <c r="B8" s="65" t="s">
        <v>38</v>
      </c>
    </row>
    <row r="9" spans="1:2" x14ac:dyDescent="0.2">
      <c r="A9" s="34" t="s">
        <v>8</v>
      </c>
      <c r="B9" s="66" t="s">
        <v>37</v>
      </c>
    </row>
    <row r="10" spans="1:2" x14ac:dyDescent="0.2">
      <c r="A10" s="33" t="s">
        <v>9</v>
      </c>
      <c r="B10" s="65" t="s">
        <v>140</v>
      </c>
    </row>
    <row r="11" spans="1:2" x14ac:dyDescent="0.2">
      <c r="A11" s="34" t="s">
        <v>10</v>
      </c>
      <c r="B11" s="66" t="s">
        <v>141</v>
      </c>
    </row>
    <row r="12" spans="1:2" x14ac:dyDescent="0.2">
      <c r="A12" s="33" t="s">
        <v>11</v>
      </c>
      <c r="B12" s="65" t="s">
        <v>142</v>
      </c>
    </row>
    <row r="13" spans="1:2" x14ac:dyDescent="0.2">
      <c r="A13" s="34" t="s">
        <v>12</v>
      </c>
      <c r="B13" s="66" t="s">
        <v>143</v>
      </c>
    </row>
    <row r="14" spans="1:2" x14ac:dyDescent="0.2">
      <c r="A14" s="33" t="s">
        <v>13</v>
      </c>
      <c r="B14" s="65" t="s">
        <v>141</v>
      </c>
    </row>
    <row r="15" spans="1:2" x14ac:dyDescent="0.2">
      <c r="A15" s="34" t="s">
        <v>24</v>
      </c>
      <c r="B15" s="35" t="s">
        <v>144</v>
      </c>
    </row>
    <row r="16" spans="1:2" x14ac:dyDescent="0.2">
      <c r="A16" s="33" t="s">
        <v>25</v>
      </c>
      <c r="B16" s="6" t="s">
        <v>145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</dc:creator>
  <cp:lastModifiedBy>Jam</cp:lastModifiedBy>
  <cp:lastPrinted>2021-09-14T01:54:22Z</cp:lastPrinted>
  <dcterms:created xsi:type="dcterms:W3CDTF">2002-11-05T15:28:02Z</dcterms:created>
  <dcterms:modified xsi:type="dcterms:W3CDTF">2023-11-01T19:28:24Z</dcterms:modified>
</cp:coreProperties>
</file>