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esktop\Big Data\PSSE Files\Tests\"/>
    </mc:Choice>
  </mc:AlternateContent>
  <xr:revisionPtr revIDLastSave="0" documentId="13_ncr:1_{80229769-70C8-41C0-8F41-6CBFBB3C0DC1}" xr6:coauthVersionLast="47" xr6:coauthVersionMax="47" xr10:uidLastSave="{00000000-0000-0000-0000-000000000000}"/>
  <bookViews>
    <workbookView xWindow="-120" yWindow="-120" windowWidth="24240" windowHeight="13140" xr2:uid="{3C3FC479-E505-4D5F-81D4-58254704D7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1" i="1" l="1"/>
  <c r="C172" i="1"/>
  <c r="C173" i="1"/>
  <c r="C174" i="1"/>
  <c r="G174" i="1" s="1"/>
  <c r="C175" i="1"/>
  <c r="C176" i="1"/>
  <c r="C177" i="1"/>
  <c r="C178" i="1"/>
  <c r="G178" i="1" s="1"/>
  <c r="C179" i="1"/>
  <c r="C170" i="1"/>
  <c r="B171" i="1"/>
  <c r="B172" i="1"/>
  <c r="B173" i="1"/>
  <c r="F173" i="1" s="1"/>
  <c r="B174" i="1"/>
  <c r="B175" i="1"/>
  <c r="B176" i="1"/>
  <c r="B177" i="1"/>
  <c r="F177" i="1" s="1"/>
  <c r="B178" i="1"/>
  <c r="B179" i="1"/>
  <c r="B170" i="1"/>
  <c r="C159" i="1"/>
  <c r="C160" i="1"/>
  <c r="C161" i="1"/>
  <c r="C162" i="1"/>
  <c r="G162" i="1" s="1"/>
  <c r="C163" i="1"/>
  <c r="C164" i="1"/>
  <c r="C165" i="1"/>
  <c r="G165" i="1" s="1"/>
  <c r="C166" i="1"/>
  <c r="G166" i="1" s="1"/>
  <c r="C167" i="1"/>
  <c r="C158" i="1"/>
  <c r="G158" i="1" s="1"/>
  <c r="B159" i="1"/>
  <c r="B160" i="1"/>
  <c r="B161" i="1"/>
  <c r="B162" i="1"/>
  <c r="B163" i="1"/>
  <c r="B164" i="1"/>
  <c r="B165" i="1"/>
  <c r="F165" i="1" s="1"/>
  <c r="B166" i="1"/>
  <c r="B167" i="1"/>
  <c r="B158" i="1"/>
  <c r="F158" i="1" s="1"/>
  <c r="C147" i="1"/>
  <c r="C148" i="1"/>
  <c r="C149" i="1"/>
  <c r="G149" i="1" s="1"/>
  <c r="C150" i="1"/>
  <c r="G150" i="1" s="1"/>
  <c r="C151" i="1"/>
  <c r="C152" i="1"/>
  <c r="C153" i="1"/>
  <c r="G153" i="1" s="1"/>
  <c r="C154" i="1"/>
  <c r="G154" i="1" s="1"/>
  <c r="C155" i="1"/>
  <c r="B147" i="1"/>
  <c r="B148" i="1"/>
  <c r="B149" i="1"/>
  <c r="F149" i="1" s="1"/>
  <c r="B150" i="1"/>
  <c r="B151" i="1"/>
  <c r="B152" i="1"/>
  <c r="B153" i="1"/>
  <c r="B154" i="1"/>
  <c r="B155" i="1"/>
  <c r="F176" i="1"/>
  <c r="G152" i="1"/>
  <c r="C146" i="1"/>
  <c r="G146" i="1"/>
  <c r="F153" i="1"/>
  <c r="B146" i="1"/>
  <c r="F146" i="1" s="1"/>
  <c r="F134" i="1"/>
  <c r="C135" i="1"/>
  <c r="C136" i="1"/>
  <c r="C137" i="1"/>
  <c r="G137" i="1" s="1"/>
  <c r="C138" i="1"/>
  <c r="C139" i="1"/>
  <c r="C140" i="1"/>
  <c r="C141" i="1"/>
  <c r="C142" i="1"/>
  <c r="G142" i="1" s="1"/>
  <c r="C143" i="1"/>
  <c r="C134" i="1"/>
  <c r="G134" i="1" s="1"/>
  <c r="B135" i="1"/>
  <c r="B136" i="1"/>
  <c r="B137" i="1"/>
  <c r="B138" i="1"/>
  <c r="B139" i="1"/>
  <c r="B140" i="1"/>
  <c r="B141" i="1"/>
  <c r="F141" i="1" s="1"/>
  <c r="B142" i="1"/>
  <c r="B143" i="1"/>
  <c r="B134" i="1"/>
  <c r="C123" i="1"/>
  <c r="C124" i="1"/>
  <c r="C125" i="1"/>
  <c r="G125" i="1" s="1"/>
  <c r="C126" i="1"/>
  <c r="G126" i="1" s="1"/>
  <c r="C127" i="1"/>
  <c r="C128" i="1"/>
  <c r="C129" i="1"/>
  <c r="G129" i="1" s="1"/>
  <c r="C130" i="1"/>
  <c r="G130" i="1" s="1"/>
  <c r="C131" i="1"/>
  <c r="C122" i="1"/>
  <c r="G122" i="1" s="1"/>
  <c r="B123" i="1"/>
  <c r="B124" i="1"/>
  <c r="B125" i="1"/>
  <c r="B126" i="1"/>
  <c r="B127" i="1"/>
  <c r="B128" i="1"/>
  <c r="B129" i="1"/>
  <c r="B130" i="1"/>
  <c r="B131" i="1"/>
  <c r="B122" i="1"/>
  <c r="F122" i="1" s="1"/>
  <c r="C111" i="1"/>
  <c r="C112" i="1"/>
  <c r="C113" i="1"/>
  <c r="C114" i="1"/>
  <c r="C115" i="1"/>
  <c r="G115" i="1" s="1"/>
  <c r="C116" i="1"/>
  <c r="C117" i="1"/>
  <c r="G117" i="1" s="1"/>
  <c r="C118" i="1"/>
  <c r="C119" i="1"/>
  <c r="G119" i="1" s="1"/>
  <c r="C110" i="1"/>
  <c r="B111" i="1"/>
  <c r="B112" i="1"/>
  <c r="B113" i="1"/>
  <c r="B114" i="1"/>
  <c r="B115" i="1"/>
  <c r="B116" i="1"/>
  <c r="B117" i="1"/>
  <c r="B118" i="1"/>
  <c r="B119" i="1"/>
  <c r="B110" i="1"/>
  <c r="F110" i="1" s="1"/>
  <c r="C99" i="1"/>
  <c r="C100" i="1"/>
  <c r="C101" i="1"/>
  <c r="G101" i="1" s="1"/>
  <c r="C102" i="1"/>
  <c r="G102" i="1" s="1"/>
  <c r="C103" i="1"/>
  <c r="C104" i="1"/>
  <c r="G104" i="1" s="1"/>
  <c r="C105" i="1"/>
  <c r="C106" i="1"/>
  <c r="G106" i="1" s="1"/>
  <c r="C107" i="1"/>
  <c r="C98" i="1"/>
  <c r="G98" i="1" s="1"/>
  <c r="B99" i="1"/>
  <c r="B100" i="1"/>
  <c r="F100" i="1" s="1"/>
  <c r="B101" i="1"/>
  <c r="B102" i="1"/>
  <c r="F102" i="1" s="1"/>
  <c r="B103" i="1"/>
  <c r="B104" i="1"/>
  <c r="B105" i="1"/>
  <c r="F105" i="1" s="1"/>
  <c r="B106" i="1"/>
  <c r="B107" i="1"/>
  <c r="B87" i="1"/>
  <c r="B88" i="1"/>
  <c r="B89" i="1"/>
  <c r="B90" i="1"/>
  <c r="B91" i="1"/>
  <c r="B92" i="1"/>
  <c r="B93" i="1"/>
  <c r="B94" i="1"/>
  <c r="B95" i="1"/>
  <c r="B98" i="1"/>
  <c r="F98" i="1" s="1"/>
  <c r="G105" i="1"/>
  <c r="G179" i="1"/>
  <c r="F179" i="1"/>
  <c r="G177" i="1"/>
  <c r="G176" i="1"/>
  <c r="G175" i="1"/>
  <c r="F175" i="1"/>
  <c r="G173" i="1"/>
  <c r="G172" i="1"/>
  <c r="F172" i="1"/>
  <c r="G171" i="1"/>
  <c r="F171" i="1"/>
  <c r="G170" i="1"/>
  <c r="F170" i="1"/>
  <c r="G167" i="1"/>
  <c r="F167" i="1"/>
  <c r="G164" i="1"/>
  <c r="F164" i="1"/>
  <c r="G163" i="1"/>
  <c r="F163" i="1"/>
  <c r="G161" i="1"/>
  <c r="F161" i="1"/>
  <c r="G160" i="1"/>
  <c r="F160" i="1"/>
  <c r="G159" i="1"/>
  <c r="F159" i="1"/>
  <c r="G155" i="1"/>
  <c r="F155" i="1"/>
  <c r="F152" i="1"/>
  <c r="G151" i="1"/>
  <c r="F151" i="1"/>
  <c r="G148" i="1"/>
  <c r="F148" i="1"/>
  <c r="G147" i="1"/>
  <c r="F147" i="1"/>
  <c r="G143" i="1"/>
  <c r="F143" i="1"/>
  <c r="G141" i="1"/>
  <c r="G140" i="1"/>
  <c r="F140" i="1"/>
  <c r="G139" i="1"/>
  <c r="F139" i="1"/>
  <c r="G138" i="1"/>
  <c r="F137" i="1"/>
  <c r="G136" i="1"/>
  <c r="F136" i="1"/>
  <c r="G135" i="1"/>
  <c r="F135" i="1"/>
  <c r="G131" i="1"/>
  <c r="F131" i="1"/>
  <c r="F129" i="1"/>
  <c r="G128" i="1"/>
  <c r="F128" i="1"/>
  <c r="G127" i="1"/>
  <c r="F127" i="1"/>
  <c r="F125" i="1"/>
  <c r="G124" i="1"/>
  <c r="F124" i="1"/>
  <c r="G123" i="1"/>
  <c r="F123" i="1"/>
  <c r="F119" i="1"/>
  <c r="G118" i="1"/>
  <c r="F117" i="1"/>
  <c r="G116" i="1"/>
  <c r="F116" i="1"/>
  <c r="F115" i="1"/>
  <c r="G114" i="1"/>
  <c r="G113" i="1"/>
  <c r="F113" i="1"/>
  <c r="G112" i="1"/>
  <c r="F112" i="1"/>
  <c r="G111" i="1"/>
  <c r="F111" i="1"/>
  <c r="G110" i="1"/>
  <c r="G107" i="1"/>
  <c r="F107" i="1"/>
  <c r="F106" i="1"/>
  <c r="F104" i="1"/>
  <c r="G103" i="1"/>
  <c r="F103" i="1"/>
  <c r="F101" i="1"/>
  <c r="G100" i="1"/>
  <c r="G99" i="1"/>
  <c r="F99" i="1"/>
  <c r="G9" i="1"/>
  <c r="C87" i="1"/>
  <c r="C88" i="1"/>
  <c r="C89" i="1"/>
  <c r="C90" i="1"/>
  <c r="C91" i="1"/>
  <c r="C92" i="1"/>
  <c r="C93" i="1"/>
  <c r="C94" i="1"/>
  <c r="G94" i="1" s="1"/>
  <c r="C95" i="1"/>
  <c r="C86" i="1"/>
  <c r="G86" i="1"/>
  <c r="G90" i="1"/>
  <c r="G89" i="1"/>
  <c r="G93" i="1"/>
  <c r="F89" i="1"/>
  <c r="F93" i="1"/>
  <c r="B86" i="1"/>
  <c r="F86" i="1" s="1"/>
  <c r="C75" i="1"/>
  <c r="C76" i="1"/>
  <c r="C77" i="1"/>
  <c r="C78" i="1"/>
  <c r="C79" i="1"/>
  <c r="C80" i="1"/>
  <c r="C81" i="1"/>
  <c r="C82" i="1"/>
  <c r="C83" i="1"/>
  <c r="C74" i="1"/>
  <c r="B75" i="1"/>
  <c r="B76" i="1"/>
  <c r="B77" i="1"/>
  <c r="B78" i="1"/>
  <c r="B79" i="1"/>
  <c r="B80" i="1"/>
  <c r="B81" i="1"/>
  <c r="B82" i="1"/>
  <c r="B83" i="1"/>
  <c r="B74" i="1"/>
  <c r="C63" i="1"/>
  <c r="C64" i="1"/>
  <c r="C65" i="1"/>
  <c r="C66" i="1"/>
  <c r="C67" i="1"/>
  <c r="C68" i="1"/>
  <c r="C69" i="1"/>
  <c r="C70" i="1"/>
  <c r="C71" i="1"/>
  <c r="C62" i="1"/>
  <c r="B63" i="1"/>
  <c r="B64" i="1"/>
  <c r="B65" i="1"/>
  <c r="B66" i="1"/>
  <c r="B67" i="1"/>
  <c r="B68" i="1"/>
  <c r="B69" i="1"/>
  <c r="B70" i="1"/>
  <c r="B71" i="1"/>
  <c r="B62" i="1"/>
  <c r="C51" i="1"/>
  <c r="C52" i="1"/>
  <c r="C53" i="1"/>
  <c r="C54" i="1"/>
  <c r="C55" i="1"/>
  <c r="C56" i="1"/>
  <c r="C57" i="1"/>
  <c r="C58" i="1"/>
  <c r="C59" i="1"/>
  <c r="G59" i="1" s="1"/>
  <c r="C50" i="1"/>
  <c r="B51" i="1"/>
  <c r="F51" i="1" s="1"/>
  <c r="B52" i="1"/>
  <c r="B53" i="1"/>
  <c r="B54" i="1"/>
  <c r="B55" i="1"/>
  <c r="F55" i="1" s="1"/>
  <c r="B56" i="1"/>
  <c r="B57" i="1"/>
  <c r="B58" i="1"/>
  <c r="B59" i="1"/>
  <c r="F59" i="1" s="1"/>
  <c r="B50" i="1"/>
  <c r="C39" i="1"/>
  <c r="C40" i="1"/>
  <c r="C41" i="1"/>
  <c r="C42" i="1"/>
  <c r="C43" i="1"/>
  <c r="C44" i="1"/>
  <c r="C45" i="1"/>
  <c r="C46" i="1"/>
  <c r="C47" i="1"/>
  <c r="C38" i="1"/>
  <c r="B39" i="1"/>
  <c r="B40" i="1"/>
  <c r="F40" i="1" s="1"/>
  <c r="B41" i="1"/>
  <c r="B42" i="1"/>
  <c r="B43" i="1"/>
  <c r="B44" i="1"/>
  <c r="F44" i="1" s="1"/>
  <c r="B45" i="1"/>
  <c r="B46" i="1"/>
  <c r="B47" i="1"/>
  <c r="B38" i="1"/>
  <c r="C27" i="1"/>
  <c r="C28" i="1"/>
  <c r="C29" i="1"/>
  <c r="C30" i="1"/>
  <c r="C31" i="1"/>
  <c r="C32" i="1"/>
  <c r="C33" i="1"/>
  <c r="C34" i="1"/>
  <c r="G34" i="1" s="1"/>
  <c r="C35" i="1"/>
  <c r="C26" i="1"/>
  <c r="B27" i="1"/>
  <c r="B28" i="1"/>
  <c r="B29" i="1"/>
  <c r="B30" i="1"/>
  <c r="B31" i="1"/>
  <c r="B32" i="1"/>
  <c r="B33" i="1"/>
  <c r="F33" i="1" s="1"/>
  <c r="B34" i="1"/>
  <c r="B35" i="1"/>
  <c r="B26" i="1"/>
  <c r="F26" i="1" s="1"/>
  <c r="C15" i="1"/>
  <c r="C16" i="1"/>
  <c r="C17" i="1"/>
  <c r="C18" i="1"/>
  <c r="C19" i="1"/>
  <c r="C20" i="1"/>
  <c r="C21" i="1"/>
  <c r="C22" i="1"/>
  <c r="C23" i="1"/>
  <c r="C14" i="1"/>
  <c r="B15" i="1"/>
  <c r="B16" i="1"/>
  <c r="B17" i="1"/>
  <c r="B18" i="1"/>
  <c r="B19" i="1"/>
  <c r="B20" i="1"/>
  <c r="B21" i="1"/>
  <c r="B22" i="1"/>
  <c r="B23" i="1"/>
  <c r="B14" i="1"/>
  <c r="G87" i="1"/>
  <c r="G88" i="1"/>
  <c r="G91" i="1"/>
  <c r="G92" i="1"/>
  <c r="G95" i="1"/>
  <c r="F87" i="1"/>
  <c r="F88" i="1"/>
  <c r="F91" i="1"/>
  <c r="F92" i="1"/>
  <c r="F95" i="1"/>
  <c r="G55" i="1"/>
  <c r="G30" i="1"/>
  <c r="G39" i="1"/>
  <c r="G43" i="1"/>
  <c r="G47" i="1"/>
  <c r="F39" i="1"/>
  <c r="F41" i="1"/>
  <c r="F43" i="1"/>
  <c r="F45" i="1"/>
  <c r="F47" i="1"/>
  <c r="G14" i="1"/>
  <c r="F14" i="1"/>
  <c r="G27" i="1"/>
  <c r="G28" i="1"/>
  <c r="G29" i="1"/>
  <c r="G31" i="1"/>
  <c r="G32" i="1"/>
  <c r="G33" i="1"/>
  <c r="G35" i="1"/>
  <c r="F27" i="1"/>
  <c r="F28" i="1"/>
  <c r="F29" i="1"/>
  <c r="F31" i="1"/>
  <c r="F32" i="1"/>
  <c r="F35" i="1"/>
  <c r="G15" i="1"/>
  <c r="G16" i="1"/>
  <c r="G17" i="1"/>
  <c r="G18" i="1"/>
  <c r="G19" i="1"/>
  <c r="G20" i="1"/>
  <c r="G21" i="1"/>
  <c r="G22" i="1"/>
  <c r="G23" i="1"/>
  <c r="F15" i="1"/>
  <c r="F16" i="1"/>
  <c r="F17" i="1"/>
  <c r="F18" i="1"/>
  <c r="F19" i="1"/>
  <c r="F20" i="1"/>
  <c r="F21" i="1"/>
  <c r="F22" i="1"/>
  <c r="F23" i="1"/>
  <c r="L2" i="1"/>
  <c r="L3" i="1" s="1"/>
  <c r="L4" i="1" s="1"/>
  <c r="K3" i="1"/>
  <c r="K4" i="1" s="1"/>
  <c r="K2" i="1"/>
  <c r="J2" i="1"/>
  <c r="J3" i="1" s="1"/>
  <c r="J4" i="1" s="1"/>
  <c r="I2" i="1"/>
  <c r="I3" i="1" s="1"/>
  <c r="I4" i="1" s="1"/>
  <c r="H2" i="1"/>
  <c r="H3" i="1" s="1"/>
  <c r="H4" i="1" s="1"/>
  <c r="G3" i="1"/>
  <c r="G4" i="1"/>
  <c r="G2" i="1"/>
  <c r="F166" i="1" l="1"/>
  <c r="F162" i="1"/>
  <c r="F94" i="1"/>
  <c r="F126" i="1"/>
  <c r="F130" i="1"/>
  <c r="F150" i="1"/>
  <c r="F154" i="1"/>
  <c r="F174" i="1"/>
  <c r="F178" i="1"/>
  <c r="F90" i="1"/>
  <c r="F114" i="1"/>
  <c r="F118" i="1"/>
  <c r="F138" i="1"/>
  <c r="F142" i="1"/>
  <c r="G56" i="1"/>
  <c r="G45" i="1"/>
  <c r="G52" i="1"/>
  <c r="G41" i="1"/>
  <c r="G63" i="1"/>
  <c r="G51" i="1"/>
  <c r="G44" i="1"/>
  <c r="G40" i="1"/>
  <c r="G38" i="1"/>
  <c r="G26" i="1"/>
  <c r="F42" i="1"/>
  <c r="F56" i="1"/>
  <c r="F52" i="1"/>
  <c r="F46" i="1"/>
  <c r="F34" i="1"/>
  <c r="F30" i="1"/>
  <c r="F50" i="1"/>
  <c r="F38" i="1"/>
  <c r="G46" i="1" l="1"/>
  <c r="G53" i="1"/>
  <c r="G71" i="1"/>
  <c r="G75" i="1"/>
  <c r="G64" i="1"/>
  <c r="G67" i="1"/>
  <c r="G57" i="1"/>
  <c r="G42" i="1"/>
  <c r="G68" i="1"/>
  <c r="G50" i="1"/>
  <c r="F58" i="1"/>
  <c r="F63" i="1"/>
  <c r="F57" i="1"/>
  <c r="F53" i="1"/>
  <c r="F54" i="1"/>
  <c r="F68" i="1"/>
  <c r="F67" i="1"/>
  <c r="F64" i="1"/>
  <c r="F71" i="1"/>
  <c r="F62" i="1"/>
  <c r="G79" i="1" l="1"/>
  <c r="G65" i="1"/>
  <c r="G69" i="1"/>
  <c r="G83" i="1"/>
  <c r="G54" i="1"/>
  <c r="G80" i="1"/>
  <c r="G76" i="1"/>
  <c r="G58" i="1"/>
  <c r="G62" i="1"/>
  <c r="F76" i="1"/>
  <c r="F80" i="1"/>
  <c r="F65" i="1"/>
  <c r="F69" i="1"/>
  <c r="F75" i="1"/>
  <c r="F83" i="1"/>
  <c r="F79" i="1"/>
  <c r="F66" i="1"/>
  <c r="F70" i="1"/>
  <c r="F74" i="1"/>
  <c r="G77" i="1" l="1"/>
  <c r="G70" i="1"/>
  <c r="G66" i="1"/>
  <c r="G81" i="1"/>
  <c r="G74" i="1"/>
  <c r="F78" i="1"/>
  <c r="F81" i="1"/>
  <c r="F82" i="1"/>
  <c r="F77" i="1"/>
  <c r="G82" i="1" l="1"/>
  <c r="G78" i="1"/>
</calcChain>
</file>

<file path=xl/sharedStrings.xml><?xml version="1.0" encoding="utf-8"?>
<sst xmlns="http://schemas.openxmlformats.org/spreadsheetml/2006/main" count="124" uniqueCount="65">
  <si>
    <t>PGen (MW)</t>
  </si>
  <si>
    <t>QGen (Mvar)</t>
  </si>
  <si>
    <t>Test 1</t>
  </si>
  <si>
    <t>Test 2</t>
  </si>
  <si>
    <t>Test 3</t>
  </si>
  <si>
    <t>Base</t>
  </si>
  <si>
    <t>Wind</t>
  </si>
  <si>
    <t>Solar</t>
  </si>
  <si>
    <t>Storage</t>
  </si>
  <si>
    <t>Current demand with 8% renewables, peak summer day</t>
  </si>
  <si>
    <t>Current demand with 8% renewables, peak summer night</t>
  </si>
  <si>
    <t>Current demand with 10% renewables, peak summer day</t>
  </si>
  <si>
    <t>Test 4</t>
  </si>
  <si>
    <t>Current demand with 15% renewables, peak summer day</t>
  </si>
  <si>
    <t>Current demand with 10% renewables, peak summer night</t>
  </si>
  <si>
    <t>Current demand with 15% renewables, peak summer night</t>
  </si>
  <si>
    <t>Test 5</t>
  </si>
  <si>
    <t>Current demand with 20% renewables, peak summer day</t>
  </si>
  <si>
    <t>Current demand with 20% renewables, peak summer night</t>
  </si>
  <si>
    <t>Test 6</t>
  </si>
  <si>
    <t>Test 7</t>
  </si>
  <si>
    <t>Current demand with 25% renewables, peak summer day</t>
  </si>
  <si>
    <t>Current demand with 25% renewables, peak summer night</t>
  </si>
  <si>
    <t>Test 8</t>
  </si>
  <si>
    <t>Current demand with 40% renewables, peak summer day</t>
  </si>
  <si>
    <t>Test 9</t>
  </si>
  <si>
    <t>Test 10</t>
  </si>
  <si>
    <t>Current demand with 40% renewables, peak summer night</t>
  </si>
  <si>
    <t>Test 11</t>
  </si>
  <si>
    <t>Current demand with 50% renewables, peak summer day</t>
  </si>
  <si>
    <t>Test 12</t>
  </si>
  <si>
    <t>Test 13</t>
  </si>
  <si>
    <t>Test 14</t>
  </si>
  <si>
    <t>Test 15</t>
  </si>
  <si>
    <t>Summer</t>
  </si>
  <si>
    <t>Winter</t>
  </si>
  <si>
    <t>Current demand with 50% renewables, peak summer night</t>
  </si>
  <si>
    <t>Current demand with 8% renewables, peak winter day</t>
  </si>
  <si>
    <t>Capacity Factor</t>
  </si>
  <si>
    <t>Current demand with 8% renewables, peak winter night</t>
  </si>
  <si>
    <t>Test 16</t>
  </si>
  <si>
    <t>Test 17</t>
  </si>
  <si>
    <t>Current demand with 10% renewables, peak winter day</t>
  </si>
  <si>
    <t>Current demand with 15% renewables, peak winter day</t>
  </si>
  <si>
    <t>Test 18</t>
  </si>
  <si>
    <t>Test 19</t>
  </si>
  <si>
    <t>Test 20</t>
  </si>
  <si>
    <t>Current demand with 15% renewables, peak winter night</t>
  </si>
  <si>
    <t>Current demand with 10% renewables, peak winter night</t>
  </si>
  <si>
    <t>Test 21</t>
  </si>
  <si>
    <t>Current demand with 20% renewables, peak winter day</t>
  </si>
  <si>
    <t>Test 22</t>
  </si>
  <si>
    <t>Current demand with 20% renewables, peak winter night</t>
  </si>
  <si>
    <t>Test 23</t>
  </si>
  <si>
    <t>Current demand with 25% renewables, peak winter day</t>
  </si>
  <si>
    <t>Test 24</t>
  </si>
  <si>
    <t>Current demand with 25% renewables, peak winter night</t>
  </si>
  <si>
    <t>Test 25</t>
  </si>
  <si>
    <t>Current demand with 40% renewables, peak winter day</t>
  </si>
  <si>
    <t>Current demand with 40% renewables, peak winter night</t>
  </si>
  <si>
    <t>Test 26</t>
  </si>
  <si>
    <t>Test 27</t>
  </si>
  <si>
    <t>Current demand with 50% renewables, peak winter day</t>
  </si>
  <si>
    <t>Test 28</t>
  </si>
  <si>
    <t>Current demand with 50% renewables, peak winter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</si>
</sst>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9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787A-4630-4D19-81DF-DF5F10D3CDEE}">
  <dimension ref="A1:L342"/>
  <sheetViews>
    <sheetView tabSelected="1" workbookViewId="0">
      <selection activeCell="K183" sqref="K183"/>
    </sheetView>
  </sheetViews>
  <sheetFormatPr defaultRowHeight="15" x14ac:dyDescent="0.25"/>
  <cols>
    <col min="1" max="1" width="19.140625" customWidth="1"/>
    <col min="2" max="2" width="11.140625" bestFit="1" customWidth="1"/>
    <col min="3" max="3" width="12.28515625" bestFit="1" customWidth="1"/>
    <col min="5" max="5" width="20.85546875" customWidth="1"/>
    <col min="6" max="6" width="11.140625" bestFit="1" customWidth="1"/>
    <col min="7" max="7" width="12.28515625" bestFit="1" customWidth="1"/>
  </cols>
  <sheetData>
    <row r="1" spans="1:12" x14ac:dyDescent="0.25">
      <c r="A1" t="s">
        <v>5</v>
      </c>
      <c r="B1" t="s">
        <v>0</v>
      </c>
      <c r="C1" t="s">
        <v>1</v>
      </c>
      <c r="F1" s="2">
        <v>0.08</v>
      </c>
      <c r="G1" s="2">
        <v>0.1</v>
      </c>
      <c r="H1" s="2">
        <v>0.15</v>
      </c>
      <c r="I1" s="2">
        <v>0.2</v>
      </c>
      <c r="J1" s="2">
        <v>0.25</v>
      </c>
      <c r="K1" s="2">
        <v>0.4</v>
      </c>
      <c r="L1" s="2">
        <v>0.5</v>
      </c>
    </row>
    <row r="2" spans="1:12" ht="15" customHeight="1" x14ac:dyDescent="0.25">
      <c r="A2" s="1"/>
      <c r="B2">
        <v>250</v>
      </c>
      <c r="C2">
        <v>78.855099999999993</v>
      </c>
      <c r="E2" t="s">
        <v>6</v>
      </c>
      <c r="F2">
        <v>4</v>
      </c>
      <c r="G2">
        <f t="shared" ref="G2:L2" si="0">(F2*G1)/F1</f>
        <v>5</v>
      </c>
      <c r="H2">
        <f t="shared" si="0"/>
        <v>7.5</v>
      </c>
      <c r="I2">
        <f t="shared" si="0"/>
        <v>10</v>
      </c>
      <c r="J2">
        <f t="shared" si="0"/>
        <v>12.5</v>
      </c>
      <c r="K2">
        <f t="shared" si="0"/>
        <v>20</v>
      </c>
      <c r="L2">
        <f t="shared" si="0"/>
        <v>25</v>
      </c>
    </row>
    <row r="3" spans="1:12" x14ac:dyDescent="0.25">
      <c r="A3" s="1"/>
      <c r="B3">
        <v>568.2364</v>
      </c>
      <c r="C3">
        <v>47.866</v>
      </c>
      <c r="E3" t="s">
        <v>7</v>
      </c>
      <c r="F3">
        <v>2</v>
      </c>
      <c r="G3">
        <f t="shared" ref="G3:L4" si="1">(F3*G2)/F2</f>
        <v>2.5</v>
      </c>
      <c r="H3">
        <f t="shared" si="1"/>
        <v>3.75</v>
      </c>
      <c r="I3">
        <f t="shared" si="1"/>
        <v>5</v>
      </c>
      <c r="J3">
        <f t="shared" si="1"/>
        <v>6.25</v>
      </c>
      <c r="K3">
        <f t="shared" si="1"/>
        <v>10</v>
      </c>
      <c r="L3">
        <f t="shared" si="1"/>
        <v>12.5</v>
      </c>
    </row>
    <row r="4" spans="1:12" x14ac:dyDescent="0.25">
      <c r="A4" s="1"/>
      <c r="B4">
        <v>650</v>
      </c>
      <c r="C4">
        <v>140.93520000000001</v>
      </c>
      <c r="E4" t="s">
        <v>8</v>
      </c>
      <c r="F4">
        <v>2</v>
      </c>
      <c r="G4">
        <f t="shared" si="1"/>
        <v>2.5</v>
      </c>
      <c r="H4">
        <f t="shared" si="1"/>
        <v>3.75</v>
      </c>
      <c r="I4">
        <f t="shared" si="1"/>
        <v>5</v>
      </c>
      <c r="J4">
        <f t="shared" si="1"/>
        <v>6.25</v>
      </c>
      <c r="K4">
        <f t="shared" si="1"/>
        <v>10</v>
      </c>
      <c r="L4">
        <f t="shared" si="1"/>
        <v>12.5</v>
      </c>
    </row>
    <row r="5" spans="1:12" x14ac:dyDescent="0.25">
      <c r="A5" s="1"/>
      <c r="B5">
        <v>632</v>
      </c>
      <c r="C5">
        <v>99.301500000000004</v>
      </c>
    </row>
    <row r="6" spans="1:12" x14ac:dyDescent="0.25">
      <c r="A6" s="1"/>
      <c r="B6">
        <v>508</v>
      </c>
      <c r="C6">
        <v>217.196</v>
      </c>
      <c r="E6" t="s">
        <v>38</v>
      </c>
      <c r="F6" t="s">
        <v>34</v>
      </c>
      <c r="G6" t="s">
        <v>35</v>
      </c>
    </row>
    <row r="7" spans="1:12" x14ac:dyDescent="0.25">
      <c r="B7">
        <v>650</v>
      </c>
      <c r="C7">
        <v>95.350899999999996</v>
      </c>
      <c r="E7" t="s">
        <v>6</v>
      </c>
      <c r="F7">
        <v>0.35399999999999998</v>
      </c>
      <c r="G7">
        <v>0.55000000000000004</v>
      </c>
    </row>
    <row r="8" spans="1:12" x14ac:dyDescent="0.25">
      <c r="B8">
        <v>560</v>
      </c>
      <c r="C8">
        <v>83.653300000000002</v>
      </c>
      <c r="E8" t="s">
        <v>7</v>
      </c>
      <c r="F8">
        <v>0.3</v>
      </c>
      <c r="G8">
        <v>0.15</v>
      </c>
    </row>
    <row r="9" spans="1:12" x14ac:dyDescent="0.25">
      <c r="B9">
        <v>540</v>
      </c>
      <c r="C9">
        <v>61.0503</v>
      </c>
      <c r="E9" t="s">
        <v>8</v>
      </c>
      <c r="F9">
        <v>0.375</v>
      </c>
      <c r="G9">
        <f>F9*0.8</f>
        <v>0.30000000000000004</v>
      </c>
    </row>
    <row r="10" spans="1:12" x14ac:dyDescent="0.25">
      <c r="B10">
        <v>830</v>
      </c>
      <c r="C10">
        <v>29.6052</v>
      </c>
    </row>
    <row r="11" spans="1:12" x14ac:dyDescent="0.25">
      <c r="B11">
        <v>1000</v>
      </c>
      <c r="C11">
        <v>-0.53080000000000005</v>
      </c>
    </row>
    <row r="13" spans="1:12" x14ac:dyDescent="0.25">
      <c r="A13" t="s">
        <v>2</v>
      </c>
      <c r="B13" t="s">
        <v>0</v>
      </c>
      <c r="C13" t="s">
        <v>1</v>
      </c>
      <c r="E13" t="s">
        <v>3</v>
      </c>
      <c r="F13" t="s">
        <v>0</v>
      </c>
      <c r="G13" t="s">
        <v>1</v>
      </c>
    </row>
    <row r="14" spans="1:12" x14ac:dyDescent="0.25">
      <c r="A14" s="3" t="s">
        <v>9</v>
      </c>
      <c r="B14">
        <f>B2*((100-(($F$7*$F$2)+($F$8*$F$3)+($F$9*$F$4)))/100)</f>
        <v>243.08500000000001</v>
      </c>
      <c r="C14">
        <f>C2*((100-(($F$7*$F$2)+($F$8*$F$3)+($F$9*$F$4)))/100)</f>
        <v>76.67396793399999</v>
      </c>
      <c r="E14" s="3" t="s">
        <v>10</v>
      </c>
      <c r="F14">
        <f>B14*((100-($F$3+(0.05*$F$2)))/100)</f>
        <v>237.73713000000001</v>
      </c>
      <c r="G14">
        <f>C14*((100-($F$3+(0.05*$F$2)))/100)</f>
        <v>74.987140639451994</v>
      </c>
    </row>
    <row r="15" spans="1:12" x14ac:dyDescent="0.25">
      <c r="A15" s="3"/>
      <c r="B15">
        <f t="shared" ref="B15:C23" si="2">B3*((100-(($F$7*$F$2)+($F$8*$F$3)+($F$9*$F$4)))/100)</f>
        <v>552.51898117600001</v>
      </c>
      <c r="C15">
        <f t="shared" si="2"/>
        <v>46.542026440000001</v>
      </c>
      <c r="E15" s="3"/>
      <c r="F15">
        <f t="shared" ref="F15:F23" si="3">B15*((100-($F$3+(0.05*$F$2)))/100)</f>
        <v>540.36356359012802</v>
      </c>
      <c r="G15">
        <f t="shared" ref="G15:G23" si="4">C15*((100-($F$3+(0.05*$F$2)))/100)</f>
        <v>45.518101858320001</v>
      </c>
    </row>
    <row r="16" spans="1:12" x14ac:dyDescent="0.25">
      <c r="A16" s="3"/>
      <c r="B16">
        <f t="shared" si="2"/>
        <v>632.02099999999996</v>
      </c>
      <c r="C16">
        <f t="shared" si="2"/>
        <v>137.03693236800001</v>
      </c>
      <c r="E16" s="3"/>
      <c r="F16">
        <f t="shared" si="3"/>
        <v>618.11653799999999</v>
      </c>
      <c r="G16">
        <f t="shared" si="4"/>
        <v>134.02211985590401</v>
      </c>
    </row>
    <row r="17" spans="1:7" x14ac:dyDescent="0.25">
      <c r="A17" s="3"/>
      <c r="B17">
        <f t="shared" si="2"/>
        <v>614.51887999999997</v>
      </c>
      <c r="C17">
        <f t="shared" si="2"/>
        <v>96.554820509999999</v>
      </c>
      <c r="E17" s="3"/>
      <c r="F17">
        <f t="shared" si="3"/>
        <v>600.99946463999993</v>
      </c>
      <c r="G17">
        <f t="shared" si="4"/>
        <v>94.430614458779999</v>
      </c>
    </row>
    <row r="18" spans="1:7" x14ac:dyDescent="0.25">
      <c r="A18" s="3"/>
      <c r="B18">
        <f t="shared" si="2"/>
        <v>493.94871999999998</v>
      </c>
      <c r="C18">
        <f t="shared" si="2"/>
        <v>211.18835863999999</v>
      </c>
      <c r="E18" s="3"/>
      <c r="F18">
        <f t="shared" si="3"/>
        <v>483.08184815999999</v>
      </c>
      <c r="G18">
        <f t="shared" si="4"/>
        <v>206.54221474991999</v>
      </c>
    </row>
    <row r="19" spans="1:7" x14ac:dyDescent="0.25">
      <c r="B19">
        <f t="shared" si="2"/>
        <v>632.02099999999996</v>
      </c>
      <c r="C19">
        <f t="shared" si="2"/>
        <v>92.713494105999999</v>
      </c>
      <c r="F19">
        <f t="shared" si="3"/>
        <v>618.11653799999999</v>
      </c>
      <c r="G19">
        <f t="shared" si="4"/>
        <v>90.67379723566799</v>
      </c>
    </row>
    <row r="20" spans="1:7" x14ac:dyDescent="0.25">
      <c r="B20">
        <f t="shared" si="2"/>
        <v>544.5104</v>
      </c>
      <c r="C20">
        <f t="shared" si="2"/>
        <v>81.339449721999998</v>
      </c>
      <c r="F20">
        <f t="shared" si="3"/>
        <v>532.53117120000002</v>
      </c>
      <c r="G20">
        <f t="shared" si="4"/>
        <v>79.549981828116003</v>
      </c>
    </row>
    <row r="21" spans="1:7" x14ac:dyDescent="0.25">
      <c r="B21">
        <f t="shared" si="2"/>
        <v>525.06359999999995</v>
      </c>
      <c r="C21">
        <f t="shared" si="2"/>
        <v>59.361648701999997</v>
      </c>
      <c r="F21">
        <f t="shared" si="3"/>
        <v>513.51220079999996</v>
      </c>
      <c r="G21">
        <f t="shared" si="4"/>
        <v>58.055692430555993</v>
      </c>
    </row>
    <row r="22" spans="1:7" x14ac:dyDescent="0.25">
      <c r="B22">
        <f t="shared" si="2"/>
        <v>807.04219999999998</v>
      </c>
      <c r="C22">
        <f t="shared" si="2"/>
        <v>28.786320168</v>
      </c>
      <c r="F22">
        <f t="shared" si="3"/>
        <v>789.28727159999994</v>
      </c>
      <c r="G22">
        <f t="shared" si="4"/>
        <v>28.153021124304001</v>
      </c>
    </row>
    <row r="23" spans="1:7" x14ac:dyDescent="0.25">
      <c r="B23">
        <f t="shared" si="2"/>
        <v>972.34</v>
      </c>
      <c r="C23">
        <f t="shared" si="2"/>
        <v>-0.51611807200000004</v>
      </c>
      <c r="F23">
        <f t="shared" si="3"/>
        <v>950.94852000000003</v>
      </c>
      <c r="G23">
        <f t="shared" si="4"/>
        <v>-0.504763474416</v>
      </c>
    </row>
    <row r="25" spans="1:7" x14ac:dyDescent="0.25">
      <c r="A25" t="s">
        <v>4</v>
      </c>
      <c r="B25" t="s">
        <v>0</v>
      </c>
      <c r="C25" t="s">
        <v>1</v>
      </c>
      <c r="E25" t="s">
        <v>12</v>
      </c>
      <c r="F25" t="s">
        <v>0</v>
      </c>
      <c r="G25" t="s">
        <v>1</v>
      </c>
    </row>
    <row r="26" spans="1:7" ht="15" customHeight="1" x14ac:dyDescent="0.25">
      <c r="A26" s="3" t="s">
        <v>11</v>
      </c>
      <c r="B26">
        <f>B2*((100-(($F$7*$G$2)+($F$8*$G$3)+($F$9*$G$4)))/100)</f>
        <v>241.35625000000002</v>
      </c>
      <c r="C26">
        <f>C2*((100-(($F$7*$G$2)+($F$8*$G$3)+($F$9*$G$4)))/100)</f>
        <v>76.128684917499996</v>
      </c>
      <c r="E26" s="3" t="s">
        <v>14</v>
      </c>
      <c r="F26">
        <f>B26*((100-($G$3+(0.05*$G$2)))/100)</f>
        <v>234.71895312500001</v>
      </c>
      <c r="G26">
        <f>C26*((100-($G$3+(0.05*$G$2)))/100)</f>
        <v>74.035146082268753</v>
      </c>
    </row>
    <row r="27" spans="1:7" x14ac:dyDescent="0.25">
      <c r="A27" s="3"/>
      <c r="B27">
        <f t="shared" ref="B27:C35" si="5">B3*((100-(($F$7*$G$2)+($F$8*$G$3)+($F$9*$G$4)))/100)</f>
        <v>548.5896264700001</v>
      </c>
      <c r="C27">
        <f t="shared" si="5"/>
        <v>46.211033050000005</v>
      </c>
      <c r="E27" s="3"/>
      <c r="F27">
        <f t="shared" ref="F27:F35" si="6">B27*((100-($G$3+(0.05*$G$2)))/100)</f>
        <v>533.50341174207506</v>
      </c>
      <c r="G27">
        <f t="shared" ref="G27:G35" si="7">C27*((100-($G$3+(0.05*$G$2)))/100)</f>
        <v>44.940229641125008</v>
      </c>
    </row>
    <row r="28" spans="1:7" x14ac:dyDescent="0.25">
      <c r="A28" s="3"/>
      <c r="B28">
        <f t="shared" si="5"/>
        <v>627.52625</v>
      </c>
      <c r="C28">
        <f t="shared" si="5"/>
        <v>136.06236546000002</v>
      </c>
      <c r="E28" s="3"/>
      <c r="F28">
        <f t="shared" si="6"/>
        <v>610.26927812500003</v>
      </c>
      <c r="G28">
        <f t="shared" si="7"/>
        <v>132.32065040985003</v>
      </c>
    </row>
    <row r="29" spans="1:7" x14ac:dyDescent="0.25">
      <c r="A29" s="3"/>
      <c r="B29">
        <f t="shared" si="5"/>
        <v>610.1486000000001</v>
      </c>
      <c r="C29">
        <f t="shared" si="5"/>
        <v>95.868150637500008</v>
      </c>
      <c r="E29" s="3"/>
      <c r="F29">
        <f t="shared" si="6"/>
        <v>593.36951350000015</v>
      </c>
      <c r="G29">
        <f t="shared" si="7"/>
        <v>93.231776494968756</v>
      </c>
    </row>
    <row r="30" spans="1:7" x14ac:dyDescent="0.25">
      <c r="A30" s="3"/>
      <c r="B30">
        <f t="shared" si="5"/>
        <v>490.43590000000006</v>
      </c>
      <c r="C30">
        <f t="shared" si="5"/>
        <v>209.68644830000002</v>
      </c>
      <c r="E30" s="3"/>
      <c r="F30">
        <f t="shared" si="6"/>
        <v>476.94891275000009</v>
      </c>
      <c r="G30">
        <f t="shared" si="7"/>
        <v>203.92007097175002</v>
      </c>
    </row>
    <row r="31" spans="1:7" x14ac:dyDescent="0.25">
      <c r="B31">
        <f t="shared" si="5"/>
        <v>627.52625</v>
      </c>
      <c r="C31">
        <f t="shared" si="5"/>
        <v>92.054142632500003</v>
      </c>
      <c r="F31">
        <f t="shared" si="6"/>
        <v>610.26927812500003</v>
      </c>
      <c r="G31">
        <f t="shared" si="7"/>
        <v>89.522653710106255</v>
      </c>
    </row>
    <row r="32" spans="1:7" x14ac:dyDescent="0.25">
      <c r="B32">
        <f t="shared" si="5"/>
        <v>540.63800000000003</v>
      </c>
      <c r="C32">
        <f t="shared" si="5"/>
        <v>80.760987152500007</v>
      </c>
      <c r="F32">
        <f t="shared" si="6"/>
        <v>525.77045500000008</v>
      </c>
      <c r="G32">
        <f t="shared" si="7"/>
        <v>78.540060005806254</v>
      </c>
    </row>
    <row r="33" spans="1:7" x14ac:dyDescent="0.25">
      <c r="B33">
        <f t="shared" si="5"/>
        <v>521.32950000000005</v>
      </c>
      <c r="C33">
        <f t="shared" si="5"/>
        <v>58.939485877500005</v>
      </c>
      <c r="F33">
        <f t="shared" si="6"/>
        <v>506.99293875000006</v>
      </c>
      <c r="G33">
        <f t="shared" si="7"/>
        <v>57.318650015868755</v>
      </c>
    </row>
    <row r="34" spans="1:7" x14ac:dyDescent="0.25">
      <c r="B34">
        <f t="shared" si="5"/>
        <v>801.30275000000006</v>
      </c>
      <c r="C34">
        <f t="shared" si="5"/>
        <v>28.581600210000001</v>
      </c>
      <c r="F34">
        <f t="shared" si="6"/>
        <v>779.26692437500003</v>
      </c>
      <c r="G34">
        <f t="shared" si="7"/>
        <v>27.795606204225003</v>
      </c>
    </row>
    <row r="35" spans="1:7" x14ac:dyDescent="0.25">
      <c r="B35">
        <f t="shared" si="5"/>
        <v>965.42500000000007</v>
      </c>
      <c r="C35">
        <f t="shared" si="5"/>
        <v>-0.51244759000000006</v>
      </c>
      <c r="F35">
        <f t="shared" si="6"/>
        <v>938.87581250000005</v>
      </c>
      <c r="G35">
        <f t="shared" si="7"/>
        <v>-0.49835528127500006</v>
      </c>
    </row>
    <row r="37" spans="1:7" x14ac:dyDescent="0.25">
      <c r="A37" t="s">
        <v>16</v>
      </c>
      <c r="B37" t="s">
        <v>0</v>
      </c>
      <c r="C37" t="s">
        <v>1</v>
      </c>
      <c r="E37" t="s">
        <v>19</v>
      </c>
      <c r="F37" t="s">
        <v>0</v>
      </c>
      <c r="G37" t="s">
        <v>1</v>
      </c>
    </row>
    <row r="38" spans="1:7" x14ac:dyDescent="0.25">
      <c r="A38" s="3" t="s">
        <v>13</v>
      </c>
      <c r="B38">
        <f>B2*((100-(($F$7*$H$2)+($F$8*$H$3)+($F$9*$H$4)))/100)</f>
        <v>237.03437499999998</v>
      </c>
      <c r="C38">
        <f>C2*((100-(($F$7*$H$2)+($F$8*$H$3)+($F$9*$H$4)))/100)</f>
        <v>74.76547737624999</v>
      </c>
      <c r="E38" s="3" t="s">
        <v>15</v>
      </c>
      <c r="F38">
        <f>B38*((100-($H$3+(0.05*$H$2)))/100)</f>
        <v>227.25670703124999</v>
      </c>
      <c r="G38">
        <f>C38*((100-($H$3+(0.05*$H$2)))/100)</f>
        <v>71.681401434479682</v>
      </c>
    </row>
    <row r="39" spans="1:7" x14ac:dyDescent="0.25">
      <c r="A39" s="3"/>
      <c r="B39">
        <f t="shared" ref="B39:C47" si="8">B3*((100-(($F$7*$H$2)+($F$8*$H$3)+($F$9*$H$4)))/100)</f>
        <v>538.76623970499998</v>
      </c>
      <c r="C39">
        <f t="shared" si="8"/>
        <v>45.383549574999996</v>
      </c>
      <c r="E39" s="3"/>
      <c r="F39">
        <f t="shared" ref="F39:F47" si="9">B39*((100-($H$3+(0.05*$H$2)))/100)</f>
        <v>516.54213231716869</v>
      </c>
      <c r="G39">
        <f t="shared" ref="G39:G47" si="10">C39*((100-($H$3+(0.05*$H$2)))/100)</f>
        <v>43.511478155031249</v>
      </c>
    </row>
    <row r="40" spans="1:7" x14ac:dyDescent="0.25">
      <c r="A40" s="3"/>
      <c r="B40">
        <f t="shared" si="8"/>
        <v>616.28937499999995</v>
      </c>
      <c r="C40">
        <f t="shared" si="8"/>
        <v>133.62594819</v>
      </c>
      <c r="E40" s="3"/>
      <c r="F40">
        <f t="shared" si="9"/>
        <v>590.86743828124997</v>
      </c>
      <c r="G40">
        <f t="shared" si="10"/>
        <v>128.1138778271625</v>
      </c>
    </row>
    <row r="41" spans="1:7" x14ac:dyDescent="0.25">
      <c r="A41" s="3"/>
      <c r="B41">
        <f t="shared" si="8"/>
        <v>599.22289999999998</v>
      </c>
      <c r="C41">
        <f t="shared" si="8"/>
        <v>94.151475956249996</v>
      </c>
      <c r="E41" s="3"/>
      <c r="F41">
        <f t="shared" si="9"/>
        <v>574.50495537500001</v>
      </c>
      <c r="G41">
        <f t="shared" si="10"/>
        <v>90.267727573054685</v>
      </c>
    </row>
    <row r="42" spans="1:7" x14ac:dyDescent="0.25">
      <c r="A42" s="3"/>
      <c r="B42">
        <f t="shared" si="8"/>
        <v>481.65384999999998</v>
      </c>
      <c r="C42">
        <f t="shared" si="8"/>
        <v>205.93167244999998</v>
      </c>
      <c r="E42" s="3"/>
      <c r="F42">
        <f t="shared" si="9"/>
        <v>461.78562868749998</v>
      </c>
      <c r="G42">
        <f t="shared" si="10"/>
        <v>197.43699096143749</v>
      </c>
    </row>
    <row r="43" spans="1:7" x14ac:dyDescent="0.25">
      <c r="B43">
        <f t="shared" si="8"/>
        <v>616.28937499999995</v>
      </c>
      <c r="C43">
        <f t="shared" si="8"/>
        <v>90.405763948749993</v>
      </c>
      <c r="F43">
        <f t="shared" si="9"/>
        <v>590.86743828124997</v>
      </c>
      <c r="G43">
        <f t="shared" si="10"/>
        <v>86.676526185864049</v>
      </c>
    </row>
    <row r="44" spans="1:7" x14ac:dyDescent="0.25">
      <c r="B44">
        <f t="shared" si="8"/>
        <v>530.95699999999999</v>
      </c>
      <c r="C44">
        <f t="shared" si="8"/>
        <v>79.314830728749996</v>
      </c>
      <c r="F44">
        <f t="shared" si="9"/>
        <v>509.05502374999998</v>
      </c>
      <c r="G44">
        <f t="shared" si="10"/>
        <v>76.043093961189058</v>
      </c>
    </row>
    <row r="45" spans="1:7" x14ac:dyDescent="0.25">
      <c r="B45">
        <f t="shared" si="8"/>
        <v>511.99424999999997</v>
      </c>
      <c r="C45">
        <f t="shared" si="8"/>
        <v>57.884078816249996</v>
      </c>
      <c r="F45">
        <f t="shared" si="9"/>
        <v>490.87448718749994</v>
      </c>
      <c r="G45">
        <f t="shared" si="10"/>
        <v>55.496360565079684</v>
      </c>
    </row>
    <row r="46" spans="1:7" x14ac:dyDescent="0.25">
      <c r="B46">
        <f t="shared" si="8"/>
        <v>786.95412499999998</v>
      </c>
      <c r="C46">
        <f t="shared" si="8"/>
        <v>28.069800314999998</v>
      </c>
      <c r="F46">
        <f t="shared" si="9"/>
        <v>754.49226734374997</v>
      </c>
      <c r="G46">
        <f t="shared" si="10"/>
        <v>26.91192105200625</v>
      </c>
    </row>
    <row r="47" spans="1:7" x14ac:dyDescent="0.25">
      <c r="B47">
        <f t="shared" si="8"/>
        <v>948.13749999999993</v>
      </c>
      <c r="C47">
        <f t="shared" si="8"/>
        <v>-0.50327138500000002</v>
      </c>
      <c r="F47">
        <f t="shared" si="9"/>
        <v>909.02682812499995</v>
      </c>
      <c r="G47">
        <f t="shared" si="10"/>
        <v>-0.48251144036874999</v>
      </c>
    </row>
    <row r="49" spans="1:7" x14ac:dyDescent="0.25">
      <c r="A49" t="s">
        <v>20</v>
      </c>
      <c r="B49" t="s">
        <v>0</v>
      </c>
      <c r="C49" t="s">
        <v>1</v>
      </c>
      <c r="E49" t="s">
        <v>23</v>
      </c>
      <c r="F49" t="s">
        <v>0</v>
      </c>
      <c r="G49" t="s">
        <v>1</v>
      </c>
    </row>
    <row r="50" spans="1:7" ht="15" customHeight="1" x14ac:dyDescent="0.25">
      <c r="A50" s="3" t="s">
        <v>17</v>
      </c>
      <c r="B50">
        <f>B2*((100-(($F$7*$I$2)+($F$8*$I$3)+($F$9*$I$4)))/100)</f>
        <v>232.71249999999998</v>
      </c>
      <c r="C50">
        <f>C2*((100-(($F$7*$I$2)+($F$8*$I$3)+($F$9*$I$4)))/100)</f>
        <v>73.402269834999984</v>
      </c>
      <c r="E50" s="3" t="s">
        <v>18</v>
      </c>
      <c r="F50">
        <f>B50*((100-($I$3+(0.05*$I$2)))/100)</f>
        <v>219.91331249999996</v>
      </c>
      <c r="G50">
        <f>C50*((100-($I$3+(0.05*$I$2)))/100)</f>
        <v>69.365144994074981</v>
      </c>
    </row>
    <row r="51" spans="1:7" x14ac:dyDescent="0.25">
      <c r="A51" s="3"/>
      <c r="B51">
        <f t="shared" ref="B51:C59" si="11">B3*((100-(($F$7*$I$2)+($F$8*$I$3)+($F$9*$I$4)))/100)</f>
        <v>528.94285293999997</v>
      </c>
      <c r="C51">
        <f t="shared" si="11"/>
        <v>44.556066099999995</v>
      </c>
      <c r="E51" s="3"/>
      <c r="F51">
        <f t="shared" ref="F51:F59" si="12">B51*((100-($I$3+(0.05*$I$2)))/100)</f>
        <v>499.85099602829996</v>
      </c>
      <c r="G51">
        <f t="shared" ref="G51:G59" si="13">C51*((100-($I$3+(0.05*$I$2)))/100)</f>
        <v>42.105482464499993</v>
      </c>
    </row>
    <row r="52" spans="1:7" x14ac:dyDescent="0.25">
      <c r="A52" s="3"/>
      <c r="B52">
        <f t="shared" si="11"/>
        <v>605.05250000000001</v>
      </c>
      <c r="C52">
        <f t="shared" si="11"/>
        <v>131.18953092000001</v>
      </c>
      <c r="E52" s="3"/>
      <c r="F52">
        <f t="shared" si="12"/>
        <v>571.77461249999999</v>
      </c>
      <c r="G52">
        <f t="shared" si="13"/>
        <v>123.9741067194</v>
      </c>
    </row>
    <row r="53" spans="1:7" x14ac:dyDescent="0.25">
      <c r="A53" s="3"/>
      <c r="B53">
        <f t="shared" si="11"/>
        <v>588.29719999999998</v>
      </c>
      <c r="C53">
        <f t="shared" si="11"/>
        <v>92.434801274999998</v>
      </c>
      <c r="E53" s="3"/>
      <c r="F53">
        <f t="shared" si="12"/>
        <v>555.94085399999994</v>
      </c>
      <c r="G53">
        <f t="shared" si="13"/>
        <v>87.350887204874994</v>
      </c>
    </row>
    <row r="54" spans="1:7" x14ac:dyDescent="0.25">
      <c r="A54" s="3"/>
      <c r="B54">
        <f t="shared" si="11"/>
        <v>472.87179999999995</v>
      </c>
      <c r="C54">
        <f t="shared" si="11"/>
        <v>202.17689659999999</v>
      </c>
      <c r="E54" s="3"/>
      <c r="F54">
        <f t="shared" si="12"/>
        <v>446.86385099999995</v>
      </c>
      <c r="G54">
        <f t="shared" si="13"/>
        <v>191.05716728699997</v>
      </c>
    </row>
    <row r="55" spans="1:7" x14ac:dyDescent="0.25">
      <c r="B55">
        <f t="shared" si="11"/>
        <v>605.05250000000001</v>
      </c>
      <c r="C55">
        <f t="shared" si="11"/>
        <v>88.757385264999996</v>
      </c>
      <c r="F55">
        <f t="shared" si="12"/>
        <v>571.77461249999999</v>
      </c>
      <c r="G55">
        <f t="shared" si="13"/>
        <v>83.875729075424999</v>
      </c>
    </row>
    <row r="56" spans="1:7" x14ac:dyDescent="0.25">
      <c r="B56">
        <f t="shared" si="11"/>
        <v>521.27599999999995</v>
      </c>
      <c r="C56">
        <f t="shared" si="11"/>
        <v>77.868674304999999</v>
      </c>
      <c r="F56">
        <f t="shared" si="12"/>
        <v>492.60581999999994</v>
      </c>
      <c r="G56">
        <f t="shared" si="13"/>
        <v>73.585897218225</v>
      </c>
    </row>
    <row r="57" spans="1:7" x14ac:dyDescent="0.25">
      <c r="B57">
        <f t="shared" si="11"/>
        <v>502.65899999999999</v>
      </c>
      <c r="C57">
        <f t="shared" si="11"/>
        <v>56.828671754999995</v>
      </c>
      <c r="F57">
        <f t="shared" si="12"/>
        <v>475.01275499999997</v>
      </c>
      <c r="G57">
        <f t="shared" si="13"/>
        <v>53.703094808474994</v>
      </c>
    </row>
    <row r="58" spans="1:7" x14ac:dyDescent="0.25">
      <c r="B58">
        <f t="shared" si="11"/>
        <v>772.60550000000001</v>
      </c>
      <c r="C58">
        <f t="shared" si="11"/>
        <v>27.558000419999999</v>
      </c>
      <c r="F58">
        <f t="shared" si="12"/>
        <v>730.11219749999998</v>
      </c>
      <c r="G58">
        <f t="shared" si="13"/>
        <v>26.042310396899996</v>
      </c>
    </row>
    <row r="59" spans="1:7" x14ac:dyDescent="0.25">
      <c r="B59">
        <f t="shared" si="11"/>
        <v>930.84999999999991</v>
      </c>
      <c r="C59">
        <f t="shared" si="11"/>
        <v>-0.49409518000000002</v>
      </c>
      <c r="F59">
        <f t="shared" si="12"/>
        <v>879.65324999999984</v>
      </c>
      <c r="G59">
        <f t="shared" si="13"/>
        <v>-0.46691994510000001</v>
      </c>
    </row>
    <row r="61" spans="1:7" x14ac:dyDescent="0.25">
      <c r="A61" t="s">
        <v>25</v>
      </c>
      <c r="B61" t="s">
        <v>0</v>
      </c>
      <c r="C61" t="s">
        <v>1</v>
      </c>
      <c r="E61" t="s">
        <v>26</v>
      </c>
      <c r="F61" t="s">
        <v>0</v>
      </c>
      <c r="G61" t="s">
        <v>1</v>
      </c>
    </row>
    <row r="62" spans="1:7" x14ac:dyDescent="0.25">
      <c r="A62" s="3" t="s">
        <v>21</v>
      </c>
      <c r="B62">
        <f>B2*((100-(($F$7*$J$2)+($F$8*$J$3)+($F$9*$J$4)))/100)</f>
        <v>228.390625</v>
      </c>
      <c r="C62">
        <f>C2*((100-(($F$7*$J$2)+($F$8*$J$3)+($F$9*$J$4)))/100)</f>
        <v>72.039062293749993</v>
      </c>
      <c r="E62" s="3" t="s">
        <v>22</v>
      </c>
      <c r="F62">
        <f>B62*((100-($J$3+(0.05*$J$2)))/100)</f>
        <v>212.68876953125002</v>
      </c>
      <c r="G62">
        <f>C62*((100-($J$3+(0.05*$J$2)))/100)</f>
        <v>67.08637676105468</v>
      </c>
    </row>
    <row r="63" spans="1:7" x14ac:dyDescent="0.25">
      <c r="A63" s="3"/>
      <c r="B63">
        <f t="shared" ref="B63:C71" si="14">B3*((100-(($F$7*$J$2)+($F$8*$J$3)+($F$9*$J$4)))/100)</f>
        <v>519.11946617500007</v>
      </c>
      <c r="C63">
        <f t="shared" si="14"/>
        <v>43.728582625000001</v>
      </c>
      <c r="E63" s="3"/>
      <c r="F63">
        <f t="shared" ref="F63:F71" si="15">B63*((100-($J$3+(0.05*$J$2)))/100)</f>
        <v>483.4300028754688</v>
      </c>
      <c r="G63">
        <f t="shared" ref="G63:G71" si="16">C63*((100-($J$3+(0.05*$J$2)))/100)</f>
        <v>40.722242569531254</v>
      </c>
    </row>
    <row r="64" spans="1:7" x14ac:dyDescent="0.25">
      <c r="A64" s="3"/>
      <c r="B64">
        <f t="shared" si="14"/>
        <v>593.81562500000007</v>
      </c>
      <c r="C64">
        <f t="shared" si="14"/>
        <v>128.75311365000002</v>
      </c>
      <c r="E64" s="3"/>
      <c r="F64">
        <f t="shared" si="15"/>
        <v>552.99080078125007</v>
      </c>
      <c r="G64">
        <f t="shared" si="16"/>
        <v>119.90133708656252</v>
      </c>
    </row>
    <row r="65" spans="1:7" x14ac:dyDescent="0.25">
      <c r="A65" s="3"/>
      <c r="B65">
        <f t="shared" si="14"/>
        <v>577.37150000000008</v>
      </c>
      <c r="C65">
        <f t="shared" si="14"/>
        <v>90.718126593750014</v>
      </c>
      <c r="E65" s="3"/>
      <c r="F65">
        <f t="shared" si="15"/>
        <v>537.67720937500007</v>
      </c>
      <c r="G65">
        <f t="shared" si="16"/>
        <v>84.481255390429709</v>
      </c>
    </row>
    <row r="66" spans="1:7" x14ac:dyDescent="0.25">
      <c r="A66" s="3"/>
      <c r="B66">
        <f t="shared" si="14"/>
        <v>464.08975000000004</v>
      </c>
      <c r="C66">
        <f t="shared" si="14"/>
        <v>198.42212075</v>
      </c>
      <c r="E66" s="3"/>
      <c r="F66">
        <f t="shared" si="15"/>
        <v>432.18357968750007</v>
      </c>
      <c r="G66">
        <f t="shared" si="16"/>
        <v>184.7805999484375</v>
      </c>
    </row>
    <row r="67" spans="1:7" x14ac:dyDescent="0.25">
      <c r="B67">
        <f t="shared" si="14"/>
        <v>593.81562500000007</v>
      </c>
      <c r="C67">
        <f t="shared" si="14"/>
        <v>87.10900658125</v>
      </c>
      <c r="F67">
        <f t="shared" si="15"/>
        <v>552.99080078125007</v>
      </c>
      <c r="G67">
        <f t="shared" si="16"/>
        <v>81.120262378789064</v>
      </c>
    </row>
    <row r="68" spans="1:7" x14ac:dyDescent="0.25">
      <c r="B68">
        <f t="shared" si="14"/>
        <v>511.59500000000003</v>
      </c>
      <c r="C68">
        <f t="shared" si="14"/>
        <v>76.422517881250002</v>
      </c>
      <c r="F68">
        <f t="shared" si="15"/>
        <v>476.42284375000003</v>
      </c>
      <c r="G68">
        <f t="shared" si="16"/>
        <v>71.168469776914066</v>
      </c>
    </row>
    <row r="69" spans="1:7" x14ac:dyDescent="0.25">
      <c r="B69">
        <f t="shared" si="14"/>
        <v>493.32375000000002</v>
      </c>
      <c r="C69">
        <f t="shared" si="14"/>
        <v>55.773264693750001</v>
      </c>
      <c r="F69">
        <f t="shared" si="15"/>
        <v>459.40774218750005</v>
      </c>
      <c r="G69">
        <f t="shared" si="16"/>
        <v>51.938852746054692</v>
      </c>
    </row>
    <row r="70" spans="1:7" x14ac:dyDescent="0.25">
      <c r="B70">
        <f t="shared" si="14"/>
        <v>758.25687500000004</v>
      </c>
      <c r="C70">
        <f t="shared" si="14"/>
        <v>27.046200525000003</v>
      </c>
      <c r="F70">
        <f t="shared" si="15"/>
        <v>706.12671484375005</v>
      </c>
      <c r="G70">
        <f t="shared" si="16"/>
        <v>25.186774238906253</v>
      </c>
    </row>
    <row r="71" spans="1:7" x14ac:dyDescent="0.25">
      <c r="B71">
        <f t="shared" si="14"/>
        <v>913.5625</v>
      </c>
      <c r="C71">
        <f t="shared" si="14"/>
        <v>-0.48491897500000009</v>
      </c>
      <c r="F71">
        <f t="shared" si="15"/>
        <v>850.75507812500007</v>
      </c>
      <c r="G71">
        <f t="shared" si="16"/>
        <v>-0.45158079546875007</v>
      </c>
    </row>
    <row r="73" spans="1:7" x14ac:dyDescent="0.25">
      <c r="A73" t="s">
        <v>28</v>
      </c>
      <c r="B73" t="s">
        <v>0</v>
      </c>
      <c r="C73" t="s">
        <v>1</v>
      </c>
      <c r="E73" t="s">
        <v>30</v>
      </c>
      <c r="F73" t="s">
        <v>0</v>
      </c>
      <c r="G73" t="s">
        <v>1</v>
      </c>
    </row>
    <row r="74" spans="1:7" x14ac:dyDescent="0.25">
      <c r="A74" s="3" t="s">
        <v>24</v>
      </c>
      <c r="B74">
        <f>B2*((100-(($F$7*$K$2)+($F$8*$K$3)+($F$9*$K$4)))/100)</f>
        <v>215.42500000000001</v>
      </c>
      <c r="C74">
        <f>C2*((100-(($F$7*$K$2)+($F$8*$K$3)+($F$9*$K$4)))/100)</f>
        <v>67.94943966999999</v>
      </c>
      <c r="E74" s="3" t="s">
        <v>27</v>
      </c>
      <c r="F74">
        <f>B74*((100-($K$3+(0.05*$K$2)))/100)</f>
        <v>191.72825</v>
      </c>
      <c r="G74">
        <f>C74*((100-($K$3+(0.05*$K$2)))/100)</f>
        <v>60.475001306299994</v>
      </c>
    </row>
    <row r="75" spans="1:7" x14ac:dyDescent="0.25">
      <c r="A75" s="3"/>
      <c r="B75">
        <f t="shared" ref="B75:C83" si="17">B3*((100-(($F$7*$K$2)+($F$8*$K$3)+($F$9*$K$4)))/100)</f>
        <v>489.64930588000004</v>
      </c>
      <c r="C75">
        <f t="shared" si="17"/>
        <v>41.246132199999998</v>
      </c>
      <c r="E75" s="3"/>
      <c r="F75">
        <f t="shared" ref="F75:F83" si="18">B75*((100-($K$3+(0.05*$K$2)))/100)</f>
        <v>435.78788223320004</v>
      </c>
      <c r="G75">
        <f t="shared" ref="G75:G83" si="19">C75*((100-($K$3+(0.05*$K$2)))/100)</f>
        <v>36.709057657999999</v>
      </c>
    </row>
    <row r="76" spans="1:7" x14ac:dyDescent="0.25">
      <c r="A76" s="3"/>
      <c r="B76">
        <f t="shared" si="17"/>
        <v>560.10500000000002</v>
      </c>
      <c r="C76">
        <f t="shared" si="17"/>
        <v>121.44386184000001</v>
      </c>
      <c r="E76" s="3"/>
      <c r="F76">
        <f t="shared" si="18"/>
        <v>498.49345</v>
      </c>
      <c r="G76">
        <f t="shared" si="19"/>
        <v>108.08503703760002</v>
      </c>
    </row>
    <row r="77" spans="1:7" x14ac:dyDescent="0.25">
      <c r="A77" s="3"/>
      <c r="B77">
        <f t="shared" si="17"/>
        <v>544.59440000000006</v>
      </c>
      <c r="C77">
        <f t="shared" si="17"/>
        <v>85.568102550000006</v>
      </c>
      <c r="E77" s="3"/>
      <c r="F77">
        <f t="shared" si="18"/>
        <v>484.68901600000004</v>
      </c>
      <c r="G77">
        <f t="shared" si="19"/>
        <v>76.1556112695</v>
      </c>
    </row>
    <row r="78" spans="1:7" x14ac:dyDescent="0.25">
      <c r="A78" s="3"/>
      <c r="B78">
        <f t="shared" si="17"/>
        <v>437.74360000000001</v>
      </c>
      <c r="C78">
        <f t="shared" si="17"/>
        <v>187.15779320000001</v>
      </c>
      <c r="E78" s="3"/>
      <c r="F78">
        <f t="shared" si="18"/>
        <v>389.59180400000002</v>
      </c>
      <c r="G78">
        <f t="shared" si="19"/>
        <v>166.57043594800001</v>
      </c>
    </row>
    <row r="79" spans="1:7" x14ac:dyDescent="0.25">
      <c r="B79">
        <f t="shared" si="17"/>
        <v>560.10500000000002</v>
      </c>
      <c r="C79">
        <f t="shared" si="17"/>
        <v>82.163870529999997</v>
      </c>
      <c r="F79">
        <f t="shared" si="18"/>
        <v>498.49345</v>
      </c>
      <c r="G79">
        <f t="shared" si="19"/>
        <v>73.125844771700002</v>
      </c>
    </row>
    <row r="80" spans="1:7" x14ac:dyDescent="0.25">
      <c r="B80">
        <f t="shared" si="17"/>
        <v>482.55200000000002</v>
      </c>
      <c r="C80">
        <f t="shared" si="17"/>
        <v>72.084048609999996</v>
      </c>
      <c r="F80">
        <f t="shared" si="18"/>
        <v>429.47128000000004</v>
      </c>
      <c r="G80">
        <f t="shared" si="19"/>
        <v>64.154803262900003</v>
      </c>
    </row>
    <row r="81" spans="1:7" x14ac:dyDescent="0.25">
      <c r="B81">
        <f t="shared" si="17"/>
        <v>465.31799999999998</v>
      </c>
      <c r="C81">
        <f t="shared" si="17"/>
        <v>52.607043510000004</v>
      </c>
      <c r="F81">
        <f t="shared" si="18"/>
        <v>414.13301999999999</v>
      </c>
      <c r="G81">
        <f t="shared" si="19"/>
        <v>46.820268723900007</v>
      </c>
    </row>
    <row r="82" spans="1:7" x14ac:dyDescent="0.25">
      <c r="B82">
        <f t="shared" si="17"/>
        <v>715.21100000000001</v>
      </c>
      <c r="C82">
        <f t="shared" si="17"/>
        <v>25.510800840000002</v>
      </c>
      <c r="F82">
        <f t="shared" si="18"/>
        <v>636.53778999999997</v>
      </c>
      <c r="G82">
        <f t="shared" si="19"/>
        <v>22.704612747600002</v>
      </c>
    </row>
    <row r="83" spans="1:7" x14ac:dyDescent="0.25">
      <c r="B83">
        <f t="shared" si="17"/>
        <v>861.7</v>
      </c>
      <c r="C83">
        <f t="shared" si="17"/>
        <v>-0.45739036000000005</v>
      </c>
      <c r="F83">
        <f t="shared" si="18"/>
        <v>766.91300000000001</v>
      </c>
      <c r="G83">
        <f t="shared" si="19"/>
        <v>-0.40707742040000006</v>
      </c>
    </row>
    <row r="85" spans="1:7" x14ac:dyDescent="0.25">
      <c r="A85" t="s">
        <v>31</v>
      </c>
      <c r="B85" t="s">
        <v>0</v>
      </c>
      <c r="C85" t="s">
        <v>1</v>
      </c>
      <c r="E85" t="s">
        <v>32</v>
      </c>
      <c r="F85" t="s">
        <v>0</v>
      </c>
      <c r="G85" t="s">
        <v>1</v>
      </c>
    </row>
    <row r="86" spans="1:7" x14ac:dyDescent="0.25">
      <c r="A86" s="3" t="s">
        <v>29</v>
      </c>
      <c r="B86">
        <f>B2*((100-(($F$7*$L$2)+($F$8*$L$3)+($F$9*$L$4)))/100)</f>
        <v>206.78125000000003</v>
      </c>
      <c r="C86">
        <f>C2*((100-(($F$7*$L$2)+($F$8*$L$3)+($F$9*$L$4)))/100)</f>
        <v>65.223024587500007</v>
      </c>
      <c r="E86" s="3" t="s">
        <v>36</v>
      </c>
      <c r="F86">
        <f>B86*((100-($L$3+(0.05*$L$2)))/100)</f>
        <v>178.34882812500004</v>
      </c>
      <c r="G86">
        <f>C86*((100-($L$3+(0.05*$L$2)))/100)</f>
        <v>56.254858706718757</v>
      </c>
    </row>
    <row r="87" spans="1:7" x14ac:dyDescent="0.25">
      <c r="A87" s="3"/>
      <c r="B87">
        <f t="shared" ref="B87:B95" si="20">B3*((100-(($F$7*$L$2)+($F$8*$L$3)+($F$9*$L$4)))/100)</f>
        <v>470.00253235000008</v>
      </c>
      <c r="C87">
        <f t="shared" ref="C87:C95" si="21">C3*((100-(($F$7*$L$2)+($F$8*$L$3)+($F$9*$L$4)))/100)</f>
        <v>39.591165250000003</v>
      </c>
      <c r="E87" s="3"/>
      <c r="F87">
        <f t="shared" ref="F87:F95" si="22">B87*((100-($L$3+(0.05*$L$2)))/100)</f>
        <v>405.3771841518751</v>
      </c>
      <c r="G87">
        <f t="shared" ref="G87:G95" si="23">C87*((100-($L$3+(0.05*$L$2)))/100)</f>
        <v>34.147380028125006</v>
      </c>
    </row>
    <row r="88" spans="1:7" x14ac:dyDescent="0.25">
      <c r="A88" s="3"/>
      <c r="B88">
        <f t="shared" si="20"/>
        <v>537.63125000000002</v>
      </c>
      <c r="C88">
        <f t="shared" si="21"/>
        <v>116.57102730000003</v>
      </c>
      <c r="E88" s="3"/>
      <c r="F88">
        <f t="shared" si="22"/>
        <v>463.70695312500004</v>
      </c>
      <c r="G88">
        <f t="shared" si="23"/>
        <v>100.54251104625003</v>
      </c>
    </row>
    <row r="89" spans="1:7" x14ac:dyDescent="0.25">
      <c r="A89" s="3"/>
      <c r="B89">
        <f t="shared" si="20"/>
        <v>522.74300000000005</v>
      </c>
      <c r="C89">
        <f t="shared" si="21"/>
        <v>82.13475318750001</v>
      </c>
      <c r="E89" s="3"/>
      <c r="F89">
        <f t="shared" si="22"/>
        <v>450.86583750000005</v>
      </c>
      <c r="G89">
        <f t="shared" si="23"/>
        <v>70.841224624218768</v>
      </c>
    </row>
    <row r="90" spans="1:7" x14ac:dyDescent="0.25">
      <c r="A90" s="3"/>
      <c r="B90">
        <f t="shared" si="20"/>
        <v>420.17950000000008</v>
      </c>
      <c r="C90">
        <f t="shared" si="21"/>
        <v>179.64824150000001</v>
      </c>
      <c r="E90" s="3"/>
      <c r="F90">
        <f t="shared" si="22"/>
        <v>362.40481875000006</v>
      </c>
      <c r="G90">
        <f t="shared" si="23"/>
        <v>154.94660829375002</v>
      </c>
    </row>
    <row r="91" spans="1:7" x14ac:dyDescent="0.25">
      <c r="B91">
        <f t="shared" si="20"/>
        <v>537.63125000000002</v>
      </c>
      <c r="C91">
        <f t="shared" si="21"/>
        <v>78.867113162500004</v>
      </c>
      <c r="F91">
        <f t="shared" si="22"/>
        <v>463.70695312500004</v>
      </c>
      <c r="G91">
        <f t="shared" si="23"/>
        <v>68.022885102656261</v>
      </c>
    </row>
    <row r="92" spans="1:7" x14ac:dyDescent="0.25">
      <c r="B92">
        <f t="shared" si="20"/>
        <v>463.19000000000005</v>
      </c>
      <c r="C92">
        <f t="shared" si="21"/>
        <v>69.191735762500016</v>
      </c>
      <c r="F92">
        <f t="shared" si="22"/>
        <v>399.50137500000005</v>
      </c>
      <c r="G92">
        <f t="shared" si="23"/>
        <v>59.677872095156268</v>
      </c>
    </row>
    <row r="93" spans="1:7" x14ac:dyDescent="0.25">
      <c r="B93">
        <f t="shared" si="20"/>
        <v>446.64750000000004</v>
      </c>
      <c r="C93">
        <f t="shared" si="21"/>
        <v>50.496229387500009</v>
      </c>
      <c r="F93">
        <f t="shared" si="22"/>
        <v>385.23346875000004</v>
      </c>
      <c r="G93">
        <f t="shared" si="23"/>
        <v>43.55299784671876</v>
      </c>
    </row>
    <row r="94" spans="1:7" x14ac:dyDescent="0.25">
      <c r="B94">
        <f t="shared" si="20"/>
        <v>686.51375000000007</v>
      </c>
      <c r="C94">
        <f t="shared" si="21"/>
        <v>24.487201050000003</v>
      </c>
      <c r="F94">
        <f t="shared" si="22"/>
        <v>592.11810937500013</v>
      </c>
      <c r="G94">
        <f t="shared" si="23"/>
        <v>21.120210905625004</v>
      </c>
    </row>
    <row r="95" spans="1:7" x14ac:dyDescent="0.25">
      <c r="B95">
        <f t="shared" si="20"/>
        <v>827.12500000000011</v>
      </c>
      <c r="C95">
        <f t="shared" si="21"/>
        <v>-0.43903795000000012</v>
      </c>
      <c r="F95">
        <f t="shared" si="22"/>
        <v>713.39531250000016</v>
      </c>
      <c r="G95">
        <f t="shared" si="23"/>
        <v>-0.37867023187500015</v>
      </c>
    </row>
    <row r="97" spans="1:7" x14ac:dyDescent="0.25">
      <c r="A97" t="s">
        <v>33</v>
      </c>
      <c r="B97" t="s">
        <v>0</v>
      </c>
      <c r="C97" t="s">
        <v>1</v>
      </c>
      <c r="E97" t="s">
        <v>40</v>
      </c>
      <c r="F97" t="s">
        <v>0</v>
      </c>
      <c r="G97" t="s">
        <v>1</v>
      </c>
    </row>
    <row r="98" spans="1:7" ht="15" customHeight="1" x14ac:dyDescent="0.25">
      <c r="A98" s="3" t="s">
        <v>37</v>
      </c>
      <c r="B98">
        <f>B2*((100-(($G$7*$F$2)+($G$8*$F$3)+($G$9*$F$4)))/100)</f>
        <v>242.25000000000003</v>
      </c>
      <c r="C98">
        <f>C2*((100-(($G$7*$F$2)+($G$8*$F$3)+($G$9*$F$4)))/100)</f>
        <v>76.4105919</v>
      </c>
      <c r="E98" s="3" t="s">
        <v>39</v>
      </c>
      <c r="F98">
        <f>B98*((100-($F$3+(0.05*$F$2)))/100)</f>
        <v>236.92050000000003</v>
      </c>
      <c r="G98">
        <f>C98*((100-($F$3+(0.05*$F$2)))/100)</f>
        <v>74.729558878199995</v>
      </c>
    </row>
    <row r="99" spans="1:7" x14ac:dyDescent="0.25">
      <c r="A99" s="3"/>
      <c r="B99">
        <f t="shared" ref="B99:C107" si="24">B3*((100-(($G$7*$F$2)+($G$8*$F$3)+($G$9*$F$4)))/100)</f>
        <v>550.62107160000005</v>
      </c>
      <c r="C99">
        <f t="shared" si="24"/>
        <v>46.382154000000007</v>
      </c>
      <c r="E99" s="3"/>
      <c r="F99">
        <f t="shared" ref="F99:F107" si="25">B99*((100-($F$3+(0.05*$F$2)))/100)</f>
        <v>538.50740802480004</v>
      </c>
      <c r="G99">
        <f t="shared" ref="G99:G107" si="26">C99*((100-($F$3+(0.05*$F$2)))/100)</f>
        <v>45.361746612000005</v>
      </c>
    </row>
    <row r="100" spans="1:7" x14ac:dyDescent="0.25">
      <c r="A100" s="3"/>
      <c r="B100">
        <f t="shared" si="24"/>
        <v>629.85</v>
      </c>
      <c r="C100">
        <f t="shared" si="24"/>
        <v>136.56620880000003</v>
      </c>
      <c r="E100" s="3"/>
      <c r="F100">
        <f t="shared" si="25"/>
        <v>615.99329999999998</v>
      </c>
      <c r="G100">
        <f t="shared" si="26"/>
        <v>133.56175220640003</v>
      </c>
    </row>
    <row r="101" spans="1:7" x14ac:dyDescent="0.25">
      <c r="A101" s="3"/>
      <c r="B101">
        <f t="shared" si="24"/>
        <v>612.40800000000002</v>
      </c>
      <c r="C101">
        <f t="shared" si="24"/>
        <v>96.223153500000009</v>
      </c>
      <c r="E101" s="3"/>
      <c r="F101">
        <f t="shared" si="25"/>
        <v>598.935024</v>
      </c>
      <c r="G101">
        <f t="shared" si="26"/>
        <v>94.10624412300001</v>
      </c>
    </row>
    <row r="102" spans="1:7" x14ac:dyDescent="0.25">
      <c r="A102" s="3"/>
      <c r="B102">
        <f t="shared" si="24"/>
        <v>492.25200000000007</v>
      </c>
      <c r="C102">
        <f t="shared" si="24"/>
        <v>210.46292400000002</v>
      </c>
      <c r="E102" s="3"/>
      <c r="F102">
        <f t="shared" si="25"/>
        <v>481.42245600000007</v>
      </c>
      <c r="G102">
        <f t="shared" si="26"/>
        <v>205.832739672</v>
      </c>
    </row>
    <row r="103" spans="1:7" x14ac:dyDescent="0.25">
      <c r="B103">
        <f t="shared" si="24"/>
        <v>629.85</v>
      </c>
      <c r="C103">
        <f t="shared" si="24"/>
        <v>92.395022100000006</v>
      </c>
      <c r="F103">
        <f t="shared" si="25"/>
        <v>615.99329999999998</v>
      </c>
      <c r="G103">
        <f t="shared" si="26"/>
        <v>90.362331613800009</v>
      </c>
    </row>
    <row r="104" spans="1:7" x14ac:dyDescent="0.25">
      <c r="B104">
        <f t="shared" si="24"/>
        <v>542.6400000000001</v>
      </c>
      <c r="C104">
        <f t="shared" si="24"/>
        <v>81.060047700000013</v>
      </c>
      <c r="F104">
        <f t="shared" si="25"/>
        <v>530.70192000000009</v>
      </c>
      <c r="G104">
        <f t="shared" si="26"/>
        <v>79.276726650600011</v>
      </c>
    </row>
    <row r="105" spans="1:7" x14ac:dyDescent="0.25">
      <c r="B105">
        <f t="shared" si="24"/>
        <v>523.26</v>
      </c>
      <c r="C105">
        <f t="shared" si="24"/>
        <v>59.157740700000005</v>
      </c>
      <c r="F105">
        <f t="shared" si="25"/>
        <v>511.74827999999997</v>
      </c>
      <c r="G105">
        <f t="shared" si="26"/>
        <v>57.856270404600004</v>
      </c>
    </row>
    <row r="106" spans="1:7" x14ac:dyDescent="0.25">
      <c r="B106">
        <f t="shared" si="24"/>
        <v>804.2700000000001</v>
      </c>
      <c r="C106">
        <f t="shared" si="24"/>
        <v>28.687438800000002</v>
      </c>
      <c r="F106">
        <f t="shared" si="25"/>
        <v>786.5760600000001</v>
      </c>
      <c r="G106">
        <f t="shared" si="26"/>
        <v>28.056315146400003</v>
      </c>
    </row>
    <row r="107" spans="1:7" x14ac:dyDescent="0.25">
      <c r="B107">
        <f t="shared" si="24"/>
        <v>969.00000000000011</v>
      </c>
      <c r="C107">
        <f t="shared" si="24"/>
        <v>-0.51434520000000006</v>
      </c>
      <c r="F107">
        <f t="shared" si="25"/>
        <v>947.68200000000013</v>
      </c>
      <c r="G107">
        <f t="shared" si="26"/>
        <v>-0.5030296056000001</v>
      </c>
    </row>
    <row r="109" spans="1:7" x14ac:dyDescent="0.25">
      <c r="A109" t="s">
        <v>41</v>
      </c>
      <c r="B109" t="s">
        <v>0</v>
      </c>
      <c r="C109" t="s">
        <v>1</v>
      </c>
      <c r="E109" t="s">
        <v>44</v>
      </c>
      <c r="F109" t="s">
        <v>0</v>
      </c>
      <c r="G109" t="s">
        <v>1</v>
      </c>
    </row>
    <row r="110" spans="1:7" x14ac:dyDescent="0.25">
      <c r="A110" s="3" t="s">
        <v>42</v>
      </c>
      <c r="B110">
        <f>B2*((100-(($G$7*$G$2)+($G$8*$G$3)+($G$9*$G$4)))/100)</f>
        <v>240.3125</v>
      </c>
      <c r="C110">
        <f>C2*((100-(($G$7*$G$2)+($G$8*$G$3)+($G$9*$G$4)))/100)</f>
        <v>75.799464874999998</v>
      </c>
      <c r="E110" s="3" t="s">
        <v>48</v>
      </c>
      <c r="F110">
        <f>B110*((100-($G$3+(0.05*$G$2)))/100)</f>
        <v>233.70390625000002</v>
      </c>
      <c r="G110">
        <f>C110*((100-($G$3+(0.05*$G$2)))/100)</f>
        <v>73.714979590937503</v>
      </c>
    </row>
    <row r="111" spans="1:7" x14ac:dyDescent="0.25">
      <c r="A111" s="3"/>
      <c r="B111">
        <f t="shared" ref="B111:C119" si="27">B3*((100-(($G$7*$G$2)+($G$8*$G$3)+($G$9*$G$4)))/100)</f>
        <v>546.21723950000001</v>
      </c>
      <c r="C111">
        <f t="shared" si="27"/>
        <v>46.0111925</v>
      </c>
      <c r="E111" s="3"/>
      <c r="F111">
        <f t="shared" ref="F111:F119" si="28">B111*((100-($G$3+(0.05*$G$2)))/100)</f>
        <v>531.19626541374998</v>
      </c>
      <c r="G111">
        <f t="shared" ref="G111:G119" si="29">C111*((100-($G$3+(0.05*$G$2)))/100)</f>
        <v>44.745884706250003</v>
      </c>
    </row>
    <row r="112" spans="1:7" x14ac:dyDescent="0.25">
      <c r="A112" s="3"/>
      <c r="B112">
        <f t="shared" si="27"/>
        <v>624.8125</v>
      </c>
      <c r="C112">
        <f t="shared" si="27"/>
        <v>135.473961</v>
      </c>
      <c r="E112" s="3"/>
      <c r="F112">
        <f t="shared" si="28"/>
        <v>607.63015625000003</v>
      </c>
      <c r="G112">
        <f t="shared" si="29"/>
        <v>131.74842707249999</v>
      </c>
    </row>
    <row r="113" spans="1:7" x14ac:dyDescent="0.25">
      <c r="A113" s="3"/>
      <c r="B113">
        <f t="shared" si="27"/>
        <v>607.51</v>
      </c>
      <c r="C113">
        <f t="shared" si="27"/>
        <v>95.453566875000007</v>
      </c>
      <c r="E113" s="3"/>
      <c r="F113">
        <f t="shared" si="28"/>
        <v>590.80347500000005</v>
      </c>
      <c r="G113">
        <f t="shared" si="29"/>
        <v>92.828593785937514</v>
      </c>
    </row>
    <row r="114" spans="1:7" x14ac:dyDescent="0.25">
      <c r="A114" s="3"/>
      <c r="B114">
        <f t="shared" si="27"/>
        <v>488.315</v>
      </c>
      <c r="C114">
        <f t="shared" si="27"/>
        <v>208.77965500000002</v>
      </c>
      <c r="E114" s="3"/>
      <c r="F114">
        <f t="shared" si="28"/>
        <v>474.88633750000002</v>
      </c>
      <c r="G114">
        <f t="shared" si="29"/>
        <v>203.03821448750003</v>
      </c>
    </row>
    <row r="115" spans="1:7" x14ac:dyDescent="0.25">
      <c r="B115">
        <f t="shared" si="27"/>
        <v>624.8125</v>
      </c>
      <c r="C115">
        <f t="shared" si="27"/>
        <v>91.656052625000001</v>
      </c>
      <c r="F115">
        <f t="shared" si="28"/>
        <v>607.63015625000003</v>
      </c>
      <c r="G115">
        <f t="shared" si="29"/>
        <v>89.135511177812504</v>
      </c>
    </row>
    <row r="116" spans="1:7" x14ac:dyDescent="0.25">
      <c r="B116">
        <f t="shared" si="27"/>
        <v>538.30000000000007</v>
      </c>
      <c r="C116">
        <f t="shared" si="27"/>
        <v>80.411734625000008</v>
      </c>
      <c r="F116">
        <f t="shared" si="28"/>
        <v>523.49675000000013</v>
      </c>
      <c r="G116">
        <f t="shared" si="29"/>
        <v>78.200411922812506</v>
      </c>
    </row>
    <row r="117" spans="1:7" x14ac:dyDescent="0.25">
      <c r="B117">
        <f t="shared" si="27"/>
        <v>519.07500000000005</v>
      </c>
      <c r="C117">
        <f t="shared" si="27"/>
        <v>58.684600875000001</v>
      </c>
      <c r="F117">
        <f t="shared" si="28"/>
        <v>504.80043750000004</v>
      </c>
      <c r="G117">
        <f t="shared" si="29"/>
        <v>57.070774350937505</v>
      </c>
    </row>
    <row r="118" spans="1:7" x14ac:dyDescent="0.25">
      <c r="B118">
        <f t="shared" si="27"/>
        <v>797.83750000000009</v>
      </c>
      <c r="C118">
        <f t="shared" si="27"/>
        <v>28.457998500000002</v>
      </c>
      <c r="F118">
        <f t="shared" si="28"/>
        <v>775.89696875000016</v>
      </c>
      <c r="G118">
        <f t="shared" si="29"/>
        <v>27.675403541250002</v>
      </c>
    </row>
    <row r="119" spans="1:7" x14ac:dyDescent="0.25">
      <c r="B119">
        <f t="shared" si="27"/>
        <v>961.25</v>
      </c>
      <c r="C119">
        <f t="shared" si="27"/>
        <v>-0.51023150000000006</v>
      </c>
      <c r="F119">
        <f t="shared" si="28"/>
        <v>934.81562500000007</v>
      </c>
      <c r="G119">
        <f t="shared" si="29"/>
        <v>-0.49620013375000005</v>
      </c>
    </row>
    <row r="121" spans="1:7" x14ac:dyDescent="0.25">
      <c r="A121" t="s">
        <v>45</v>
      </c>
      <c r="B121" t="s">
        <v>0</v>
      </c>
      <c r="C121" t="s">
        <v>1</v>
      </c>
      <c r="E121" t="s">
        <v>46</v>
      </c>
      <c r="F121" t="s">
        <v>0</v>
      </c>
      <c r="G121" t="s">
        <v>1</v>
      </c>
    </row>
    <row r="122" spans="1:7" x14ac:dyDescent="0.25">
      <c r="A122" s="3" t="s">
        <v>43</v>
      </c>
      <c r="B122">
        <f>B2*((100-(($G$7*$H$2)+($G$8*$H$3)+($G$9*$H$4)))/100)</f>
        <v>235.46875</v>
      </c>
      <c r="C122">
        <f>C2*((100-(($G$7*$H$2)+($G$8*$H$3)+($G$9*$H$4)))/100)</f>
        <v>74.271647312499994</v>
      </c>
      <c r="E122" s="3" t="s">
        <v>47</v>
      </c>
      <c r="F122">
        <f>B122*((100-($H$3+(0.05*$H$2)))/100)</f>
        <v>225.75566406249999</v>
      </c>
      <c r="G122">
        <f>C122*((100-($H$3+(0.05*$H$2)))/100)</f>
        <v>71.207941860859364</v>
      </c>
    </row>
    <row r="123" spans="1:7" x14ac:dyDescent="0.25">
      <c r="A123" s="3"/>
      <c r="B123">
        <f t="shared" ref="B123:C131" si="30">B3*((100-(($G$7*$H$2)+($G$8*$H$3)+($G$9*$H$4)))/100)</f>
        <v>535.20765925000001</v>
      </c>
      <c r="C123">
        <f t="shared" si="30"/>
        <v>45.083788750000004</v>
      </c>
      <c r="E123" s="3"/>
      <c r="F123">
        <f t="shared" ref="F123:F131" si="31">B123*((100-($H$3+(0.05*$H$2)))/100)</f>
        <v>513.13034330593746</v>
      </c>
      <c r="G123">
        <f t="shared" ref="G123:G131" si="32">C123*((100-($H$3+(0.05*$H$2)))/100)</f>
        <v>43.224082464062505</v>
      </c>
    </row>
    <row r="124" spans="1:7" x14ac:dyDescent="0.25">
      <c r="A124" s="3"/>
      <c r="B124">
        <f t="shared" si="30"/>
        <v>612.21875</v>
      </c>
      <c r="C124">
        <f t="shared" si="30"/>
        <v>132.74334150000001</v>
      </c>
      <c r="E124" s="3"/>
      <c r="F124">
        <f t="shared" si="31"/>
        <v>586.9647265625</v>
      </c>
      <c r="G124">
        <f t="shared" si="32"/>
        <v>127.26767866312501</v>
      </c>
    </row>
    <row r="125" spans="1:7" x14ac:dyDescent="0.25">
      <c r="A125" s="3"/>
      <c r="B125">
        <f t="shared" si="30"/>
        <v>595.26499999999999</v>
      </c>
      <c r="C125">
        <f t="shared" si="30"/>
        <v>93.529600312500008</v>
      </c>
      <c r="E125" s="3"/>
      <c r="F125">
        <f t="shared" si="31"/>
        <v>570.71031874999994</v>
      </c>
      <c r="G125">
        <f t="shared" si="32"/>
        <v>89.671504299609381</v>
      </c>
    </row>
    <row r="126" spans="1:7" x14ac:dyDescent="0.25">
      <c r="A126" s="3"/>
      <c r="B126">
        <f t="shared" si="30"/>
        <v>478.47250000000003</v>
      </c>
      <c r="C126">
        <f t="shared" si="30"/>
        <v>204.5714825</v>
      </c>
      <c r="E126" s="3"/>
      <c r="F126">
        <f t="shared" si="31"/>
        <v>458.73550937499999</v>
      </c>
      <c r="G126">
        <f t="shared" si="32"/>
        <v>196.13290884687501</v>
      </c>
    </row>
    <row r="127" spans="1:7" x14ac:dyDescent="0.25">
      <c r="B127">
        <f t="shared" si="30"/>
        <v>612.21875</v>
      </c>
      <c r="C127">
        <f t="shared" si="30"/>
        <v>89.808628937500004</v>
      </c>
      <c r="F127">
        <f t="shared" si="31"/>
        <v>586.9647265625</v>
      </c>
      <c r="G127">
        <f t="shared" si="32"/>
        <v>86.104022993828124</v>
      </c>
    </row>
    <row r="128" spans="1:7" x14ac:dyDescent="0.25">
      <c r="B128">
        <f t="shared" si="30"/>
        <v>527.45000000000005</v>
      </c>
      <c r="C128">
        <f t="shared" si="30"/>
        <v>78.790951937499997</v>
      </c>
      <c r="F128">
        <f t="shared" si="31"/>
        <v>505.69268750000003</v>
      </c>
      <c r="G128">
        <f t="shared" si="32"/>
        <v>75.540825170078122</v>
      </c>
    </row>
    <row r="129" spans="1:7" x14ac:dyDescent="0.25">
      <c r="B129">
        <f t="shared" si="30"/>
        <v>508.61250000000001</v>
      </c>
      <c r="C129">
        <f t="shared" si="30"/>
        <v>57.501751312499998</v>
      </c>
      <c r="F129">
        <f t="shared" si="31"/>
        <v>487.632234375</v>
      </c>
      <c r="G129">
        <f t="shared" si="32"/>
        <v>55.129804070859372</v>
      </c>
    </row>
    <row r="130" spans="1:7" x14ac:dyDescent="0.25">
      <c r="B130">
        <f t="shared" si="30"/>
        <v>781.75625000000002</v>
      </c>
      <c r="C130">
        <f t="shared" si="30"/>
        <v>27.884397750000002</v>
      </c>
      <c r="F130">
        <f t="shared" si="31"/>
        <v>749.50880468750006</v>
      </c>
      <c r="G130">
        <f t="shared" si="32"/>
        <v>26.7341663428125</v>
      </c>
    </row>
    <row r="131" spans="1:7" x14ac:dyDescent="0.25">
      <c r="B131">
        <f t="shared" si="30"/>
        <v>941.875</v>
      </c>
      <c r="C131">
        <f t="shared" si="30"/>
        <v>-0.49994725000000007</v>
      </c>
      <c r="F131">
        <f t="shared" si="31"/>
        <v>903.02265624999995</v>
      </c>
      <c r="G131">
        <f t="shared" si="32"/>
        <v>-0.47932442593750008</v>
      </c>
    </row>
    <row r="133" spans="1:7" x14ac:dyDescent="0.25">
      <c r="A133" t="s">
        <v>49</v>
      </c>
      <c r="B133" t="s">
        <v>0</v>
      </c>
      <c r="C133" t="s">
        <v>1</v>
      </c>
      <c r="E133" t="s">
        <v>51</v>
      </c>
      <c r="F133" t="s">
        <v>0</v>
      </c>
      <c r="G133" t="s">
        <v>1</v>
      </c>
    </row>
    <row r="134" spans="1:7" x14ac:dyDescent="0.25">
      <c r="A134" s="3" t="s">
        <v>50</v>
      </c>
      <c r="B134">
        <f>B2*((100-(($G$7*$I$2)+($G$8*$I$3)+($G$9*$I$4)))/100)</f>
        <v>230.625</v>
      </c>
      <c r="C134">
        <f>C2*((100-(($G$7*$I$2)+($G$8*$I$3)+($G$9*$I$4)))/100)</f>
        <v>72.743829749999989</v>
      </c>
      <c r="E134" s="3" t="s">
        <v>52</v>
      </c>
      <c r="F134">
        <f>B134*((100-($I$3+(0.05*$I$2)))/100)</f>
        <v>217.94062499999998</v>
      </c>
      <c r="G134">
        <f>C134*((100-($I$3+(0.05*$I$2)))/100)</f>
        <v>68.742919113749991</v>
      </c>
    </row>
    <row r="135" spans="1:7" x14ac:dyDescent="0.25">
      <c r="A135" s="3"/>
      <c r="B135">
        <f t="shared" ref="B135:C143" si="33">B3*((100-(($G$7*$I$2)+($G$8*$I$3)+($G$9*$I$4)))/100)</f>
        <v>524.19807900000001</v>
      </c>
      <c r="C135">
        <f t="shared" si="33"/>
        <v>44.156385</v>
      </c>
      <c r="E135" s="3"/>
      <c r="F135">
        <f t="shared" ref="F135:F143" si="34">B135*((100-($I$3+(0.05*$I$2)))/100)</f>
        <v>495.36718465499996</v>
      </c>
      <c r="G135">
        <f t="shared" ref="G135:G143" si="35">C135*((100-($I$3+(0.05*$I$2)))/100)</f>
        <v>41.727783824999996</v>
      </c>
    </row>
    <row r="136" spans="1:7" x14ac:dyDescent="0.25">
      <c r="A136" s="3"/>
      <c r="B136">
        <f t="shared" si="33"/>
        <v>599.625</v>
      </c>
      <c r="C136">
        <f t="shared" si="33"/>
        <v>130.012722</v>
      </c>
      <c r="E136" s="3"/>
      <c r="F136">
        <f t="shared" si="34"/>
        <v>566.645625</v>
      </c>
      <c r="G136">
        <f t="shared" si="35"/>
        <v>122.86202228999998</v>
      </c>
    </row>
    <row r="137" spans="1:7" x14ac:dyDescent="0.25">
      <c r="A137" s="3"/>
      <c r="B137">
        <f t="shared" si="33"/>
        <v>583.02</v>
      </c>
      <c r="C137">
        <f t="shared" si="33"/>
        <v>91.60563375000001</v>
      </c>
      <c r="E137" s="3"/>
      <c r="F137">
        <f t="shared" si="34"/>
        <v>550.95389999999998</v>
      </c>
      <c r="G137">
        <f t="shared" si="35"/>
        <v>86.56732389375</v>
      </c>
    </row>
    <row r="138" spans="1:7" x14ac:dyDescent="0.25">
      <c r="A138" s="3"/>
      <c r="B138">
        <f t="shared" si="33"/>
        <v>468.63</v>
      </c>
      <c r="C138">
        <f t="shared" si="33"/>
        <v>200.36330999999998</v>
      </c>
      <c r="E138" s="3"/>
      <c r="F138">
        <f t="shared" si="34"/>
        <v>442.85534999999999</v>
      </c>
      <c r="G138">
        <f t="shared" si="35"/>
        <v>189.34332794999997</v>
      </c>
    </row>
    <row r="139" spans="1:7" x14ac:dyDescent="0.25">
      <c r="B139">
        <f t="shared" si="33"/>
        <v>599.625</v>
      </c>
      <c r="C139">
        <f t="shared" si="33"/>
        <v>87.961205249999992</v>
      </c>
      <c r="F139">
        <f t="shared" si="34"/>
        <v>566.645625</v>
      </c>
      <c r="G139">
        <f t="shared" si="35"/>
        <v>83.123338961249985</v>
      </c>
    </row>
    <row r="140" spans="1:7" x14ac:dyDescent="0.25">
      <c r="B140">
        <f t="shared" si="33"/>
        <v>516.6</v>
      </c>
      <c r="C140">
        <f t="shared" si="33"/>
        <v>77.170169250000001</v>
      </c>
      <c r="F140">
        <f t="shared" si="34"/>
        <v>488.18700000000001</v>
      </c>
      <c r="G140">
        <f t="shared" si="35"/>
        <v>72.925809941249994</v>
      </c>
    </row>
    <row r="141" spans="1:7" x14ac:dyDescent="0.25">
      <c r="B141">
        <f t="shared" si="33"/>
        <v>498.15</v>
      </c>
      <c r="C141">
        <f t="shared" si="33"/>
        <v>56.318901750000002</v>
      </c>
      <c r="F141">
        <f t="shared" si="34"/>
        <v>470.75174999999996</v>
      </c>
      <c r="G141">
        <f t="shared" si="35"/>
        <v>53.22136215375</v>
      </c>
    </row>
    <row r="142" spans="1:7" x14ac:dyDescent="0.25">
      <c r="B142">
        <f t="shared" si="33"/>
        <v>765.67499999999995</v>
      </c>
      <c r="C142">
        <f t="shared" si="33"/>
        <v>27.310797000000001</v>
      </c>
      <c r="F142">
        <f t="shared" si="34"/>
        <v>723.56287499999996</v>
      </c>
      <c r="G142">
        <f t="shared" si="35"/>
        <v>25.808703165000001</v>
      </c>
    </row>
    <row r="143" spans="1:7" x14ac:dyDescent="0.25">
      <c r="B143">
        <f t="shared" si="33"/>
        <v>922.5</v>
      </c>
      <c r="C143">
        <f t="shared" si="33"/>
        <v>-0.48966300000000001</v>
      </c>
      <c r="F143">
        <f t="shared" si="34"/>
        <v>871.76249999999993</v>
      </c>
      <c r="G143">
        <f t="shared" si="35"/>
        <v>-0.46273153499999997</v>
      </c>
    </row>
    <row r="145" spans="1:7" x14ac:dyDescent="0.25">
      <c r="A145" t="s">
        <v>53</v>
      </c>
      <c r="B145" t="s">
        <v>0</v>
      </c>
      <c r="C145" t="s">
        <v>1</v>
      </c>
      <c r="E145" t="s">
        <v>55</v>
      </c>
      <c r="F145" t="s">
        <v>0</v>
      </c>
      <c r="G145" t="s">
        <v>1</v>
      </c>
    </row>
    <row r="146" spans="1:7" x14ac:dyDescent="0.25">
      <c r="A146" s="3" t="s">
        <v>54</v>
      </c>
      <c r="B146">
        <f>B2*((100-(($G$7*$J$2)+($G$8*$J$3)+($G$9*$J$4)))/100)</f>
        <v>225.78125</v>
      </c>
      <c r="C146">
        <f>C2*((100-(($G$7*$J$2)+($G$8*$J$3)+($G$9*$J$4)))/100)</f>
        <v>71.216012187499985</v>
      </c>
      <c r="E146" s="3" t="s">
        <v>56</v>
      </c>
      <c r="F146">
        <f>B146*((100-($J$3+(0.05*$J$2)))/100)</f>
        <v>210.2587890625</v>
      </c>
      <c r="G146">
        <f>C146*((100-($J$3+(0.05*$J$2)))/100)</f>
        <v>66.319911349609356</v>
      </c>
    </row>
    <row r="147" spans="1:7" x14ac:dyDescent="0.25">
      <c r="A147" s="3"/>
      <c r="B147">
        <f t="shared" ref="B147:C155" si="36">B3*((100-(($G$7*$J$2)+($G$8*$J$3)+($G$9*$J$4)))/100)</f>
        <v>513.18849875000001</v>
      </c>
      <c r="C147">
        <f t="shared" si="36"/>
        <v>43.228981249999997</v>
      </c>
      <c r="E147" s="3"/>
      <c r="F147">
        <f t="shared" ref="F147:F155" si="37">B147*((100-($J$3+(0.05*$J$2)))/100)</f>
        <v>477.90678946093755</v>
      </c>
      <c r="G147">
        <f t="shared" ref="G147:G155" si="38">C147*((100-($J$3+(0.05*$J$2)))/100)</f>
        <v>40.256988789062497</v>
      </c>
    </row>
    <row r="148" spans="1:7" x14ac:dyDescent="0.25">
      <c r="A148" s="3"/>
      <c r="B148">
        <f t="shared" si="36"/>
        <v>587.03125</v>
      </c>
      <c r="C148">
        <f t="shared" si="36"/>
        <v>127.28210250000001</v>
      </c>
      <c r="E148" s="3"/>
      <c r="F148">
        <f t="shared" si="37"/>
        <v>546.6728515625</v>
      </c>
      <c r="G148">
        <f t="shared" si="38"/>
        <v>118.53145795312501</v>
      </c>
    </row>
    <row r="149" spans="1:7" x14ac:dyDescent="0.25">
      <c r="A149" s="3"/>
      <c r="B149">
        <f t="shared" si="36"/>
        <v>570.77499999999998</v>
      </c>
      <c r="C149">
        <f t="shared" si="36"/>
        <v>89.681667187499997</v>
      </c>
      <c r="E149" s="3"/>
      <c r="F149">
        <f t="shared" si="37"/>
        <v>531.53421875000004</v>
      </c>
      <c r="G149">
        <f t="shared" si="38"/>
        <v>83.51605256835937</v>
      </c>
    </row>
    <row r="150" spans="1:7" x14ac:dyDescent="0.25">
      <c r="A150" s="3"/>
      <c r="B150">
        <f t="shared" si="36"/>
        <v>458.78749999999997</v>
      </c>
      <c r="C150">
        <f t="shared" si="36"/>
        <v>196.1551375</v>
      </c>
      <c r="E150" s="3"/>
      <c r="F150">
        <f t="shared" si="37"/>
        <v>427.24585937499995</v>
      </c>
      <c r="G150">
        <f t="shared" si="38"/>
        <v>182.669471796875</v>
      </c>
    </row>
    <row r="151" spans="1:7" x14ac:dyDescent="0.25">
      <c r="B151">
        <f t="shared" si="36"/>
        <v>587.03125</v>
      </c>
      <c r="C151">
        <f t="shared" si="36"/>
        <v>86.113781562499994</v>
      </c>
      <c r="F151">
        <f t="shared" si="37"/>
        <v>546.6728515625</v>
      </c>
      <c r="G151">
        <f t="shared" si="38"/>
        <v>80.193459080078128</v>
      </c>
    </row>
    <row r="152" spans="1:7" x14ac:dyDescent="0.25">
      <c r="B152">
        <f t="shared" si="36"/>
        <v>505.75</v>
      </c>
      <c r="C152">
        <f t="shared" si="36"/>
        <v>75.549386562500004</v>
      </c>
      <c r="F152">
        <f t="shared" si="37"/>
        <v>470.97968750000001</v>
      </c>
      <c r="G152">
        <f t="shared" si="38"/>
        <v>70.355366236328123</v>
      </c>
    </row>
    <row r="153" spans="1:7" x14ac:dyDescent="0.25">
      <c r="B153">
        <f t="shared" si="36"/>
        <v>487.6875</v>
      </c>
      <c r="C153">
        <f t="shared" si="36"/>
        <v>55.136052187499999</v>
      </c>
      <c r="F153">
        <f t="shared" si="37"/>
        <v>454.15898437499999</v>
      </c>
      <c r="G153">
        <f t="shared" si="38"/>
        <v>51.345448599609377</v>
      </c>
    </row>
    <row r="154" spans="1:7" x14ac:dyDescent="0.25">
      <c r="B154">
        <f t="shared" si="36"/>
        <v>749.59375</v>
      </c>
      <c r="C154">
        <f t="shared" si="36"/>
        <v>26.73719625</v>
      </c>
      <c r="F154">
        <f t="shared" si="37"/>
        <v>698.05917968749998</v>
      </c>
      <c r="G154">
        <f t="shared" si="38"/>
        <v>24.8990140078125</v>
      </c>
    </row>
    <row r="155" spans="1:7" x14ac:dyDescent="0.25">
      <c r="B155">
        <f t="shared" si="36"/>
        <v>903.125</v>
      </c>
      <c r="C155">
        <f t="shared" si="36"/>
        <v>-0.47937875000000002</v>
      </c>
      <c r="F155">
        <f t="shared" si="37"/>
        <v>841.03515625</v>
      </c>
      <c r="G155">
        <f t="shared" si="38"/>
        <v>-0.44642146093750001</v>
      </c>
    </row>
    <row r="157" spans="1:7" x14ac:dyDescent="0.25">
      <c r="A157" t="s">
        <v>57</v>
      </c>
      <c r="B157" t="s">
        <v>0</v>
      </c>
      <c r="C157" t="s">
        <v>1</v>
      </c>
      <c r="E157" t="s">
        <v>60</v>
      </c>
      <c r="F157" t="s">
        <v>0</v>
      </c>
      <c r="G157" t="s">
        <v>1</v>
      </c>
    </row>
    <row r="158" spans="1:7" x14ac:dyDescent="0.25">
      <c r="A158" s="3" t="s">
        <v>58</v>
      </c>
      <c r="B158">
        <f>B2*((100-(($G$7*$K$2)+($G$8*$K$3)+($G$9*$K$4)))/100)</f>
        <v>211.25</v>
      </c>
      <c r="C158">
        <f>C2*((100-(($G$7*$K$2)+($G$8*$K$3)+($G$9*$K$4)))/100)</f>
        <v>66.632559499999985</v>
      </c>
      <c r="E158" s="3" t="s">
        <v>59</v>
      </c>
      <c r="F158">
        <f>B158*((100-($K$3+(0.05*$K$2)))/100)</f>
        <v>188.01249999999999</v>
      </c>
      <c r="G158">
        <f>C158*((100-($K$3+(0.05*$K$2)))/100)</f>
        <v>59.302977954999989</v>
      </c>
    </row>
    <row r="159" spans="1:7" x14ac:dyDescent="0.25">
      <c r="A159" s="3"/>
      <c r="B159">
        <f t="shared" ref="B159:C167" si="39">B3*((100-(($G$7*$K$2)+($G$8*$K$3)+($G$9*$K$4)))/100)</f>
        <v>480.15975800000001</v>
      </c>
      <c r="C159">
        <f t="shared" si="39"/>
        <v>40.446770000000001</v>
      </c>
      <c r="E159" s="3"/>
      <c r="F159">
        <f t="shared" ref="F159:F167" si="40">B159*((100-($K$3+(0.05*$K$2)))/100)</f>
        <v>427.34218462000001</v>
      </c>
      <c r="G159">
        <f t="shared" ref="G159:G167" si="41">C159*((100-($K$3+(0.05*$K$2)))/100)</f>
        <v>35.997625300000003</v>
      </c>
    </row>
    <row r="160" spans="1:7" x14ac:dyDescent="0.25">
      <c r="A160" s="3"/>
      <c r="B160">
        <f t="shared" si="39"/>
        <v>549.25</v>
      </c>
      <c r="C160">
        <f t="shared" si="39"/>
        <v>119.090244</v>
      </c>
      <c r="E160" s="3"/>
      <c r="F160">
        <f t="shared" si="40"/>
        <v>488.83249999999998</v>
      </c>
      <c r="G160">
        <f t="shared" si="41"/>
        <v>105.99031716</v>
      </c>
    </row>
    <row r="161" spans="1:7" x14ac:dyDescent="0.25">
      <c r="A161" s="3"/>
      <c r="B161">
        <f t="shared" si="39"/>
        <v>534.04</v>
      </c>
      <c r="C161">
        <f t="shared" si="39"/>
        <v>83.909767500000001</v>
      </c>
      <c r="E161" s="3"/>
      <c r="F161">
        <f t="shared" si="40"/>
        <v>475.29559999999998</v>
      </c>
      <c r="G161">
        <f t="shared" si="41"/>
        <v>74.679693075000003</v>
      </c>
    </row>
    <row r="162" spans="1:7" x14ac:dyDescent="0.25">
      <c r="A162" s="3"/>
      <c r="B162">
        <f t="shared" si="39"/>
        <v>429.26</v>
      </c>
      <c r="C162">
        <f t="shared" si="39"/>
        <v>183.53062</v>
      </c>
      <c r="E162" s="3"/>
      <c r="F162">
        <f t="shared" si="40"/>
        <v>382.04140000000001</v>
      </c>
      <c r="G162">
        <f t="shared" si="41"/>
        <v>163.34225180000001</v>
      </c>
    </row>
    <row r="163" spans="1:7" x14ac:dyDescent="0.25">
      <c r="B163">
        <f t="shared" si="39"/>
        <v>549.25</v>
      </c>
      <c r="C163">
        <f t="shared" si="39"/>
        <v>80.571510499999988</v>
      </c>
      <c r="F163">
        <f t="shared" si="40"/>
        <v>488.83249999999998</v>
      </c>
      <c r="G163">
        <f t="shared" si="41"/>
        <v>71.708644344999996</v>
      </c>
    </row>
    <row r="164" spans="1:7" x14ac:dyDescent="0.25">
      <c r="B164">
        <f t="shared" si="39"/>
        <v>473.2</v>
      </c>
      <c r="C164">
        <f t="shared" si="39"/>
        <v>70.6870385</v>
      </c>
      <c r="F164">
        <f t="shared" si="40"/>
        <v>421.14800000000002</v>
      </c>
      <c r="G164">
        <f t="shared" si="41"/>
        <v>62.911464264999999</v>
      </c>
    </row>
    <row r="165" spans="1:7" x14ac:dyDescent="0.25">
      <c r="B165">
        <f t="shared" si="39"/>
        <v>456.3</v>
      </c>
      <c r="C165">
        <f t="shared" si="39"/>
        <v>51.587503499999997</v>
      </c>
      <c r="F165">
        <f t="shared" si="40"/>
        <v>406.10700000000003</v>
      </c>
      <c r="G165">
        <f t="shared" si="41"/>
        <v>45.912878114999998</v>
      </c>
    </row>
    <row r="166" spans="1:7" x14ac:dyDescent="0.25">
      <c r="B166">
        <f t="shared" si="39"/>
        <v>701.35</v>
      </c>
      <c r="C166">
        <f t="shared" si="39"/>
        <v>25.016393999999998</v>
      </c>
      <c r="F166">
        <f t="shared" si="40"/>
        <v>624.20150000000001</v>
      </c>
      <c r="G166">
        <f t="shared" si="41"/>
        <v>22.26459066</v>
      </c>
    </row>
    <row r="167" spans="1:7" x14ac:dyDescent="0.25">
      <c r="B167">
        <f t="shared" si="39"/>
        <v>845</v>
      </c>
      <c r="C167">
        <f t="shared" si="39"/>
        <v>-0.44852600000000004</v>
      </c>
      <c r="F167">
        <f t="shared" si="40"/>
        <v>752.05</v>
      </c>
      <c r="G167">
        <f t="shared" si="41"/>
        <v>-0.39918814000000002</v>
      </c>
    </row>
    <row r="169" spans="1:7" x14ac:dyDescent="0.25">
      <c r="A169" t="s">
        <v>61</v>
      </c>
      <c r="B169" t="s">
        <v>0</v>
      </c>
      <c r="C169" t="s">
        <v>1</v>
      </c>
      <c r="E169" t="s">
        <v>63</v>
      </c>
      <c r="F169" t="s">
        <v>0</v>
      </c>
      <c r="G169" t="s">
        <v>1</v>
      </c>
    </row>
    <row r="170" spans="1:7" x14ac:dyDescent="0.25">
      <c r="A170" s="3" t="s">
        <v>62</v>
      </c>
      <c r="B170">
        <f>B2*((100-(($G$7*$L$2)+($G$8*$L$3)+($G$9*$L$4)))/100)</f>
        <v>201.5625</v>
      </c>
      <c r="C170">
        <f>C2*((100-(($G$7*$L$2)+($G$8*$L$3)+($G$9*$L$4)))/100)</f>
        <v>63.576924374999997</v>
      </c>
      <c r="E170" s="3" t="s">
        <v>64</v>
      </c>
      <c r="F170">
        <f>B170*((100-($L$3+(0.05*$L$2)))/100)</f>
        <v>173.84765625</v>
      </c>
      <c r="G170">
        <f>C170*((100-($L$3+(0.05*$L$2)))/100)</f>
        <v>54.835097273437498</v>
      </c>
    </row>
    <row r="171" spans="1:7" x14ac:dyDescent="0.25">
      <c r="A171" s="3"/>
      <c r="B171">
        <f t="shared" ref="B171:C179" si="42">B3*((100-(($G$7*$L$2)+($G$8*$L$3)+($G$9*$L$4)))/100)</f>
        <v>458.14059750000001</v>
      </c>
      <c r="C171">
        <f t="shared" si="42"/>
        <v>38.591962500000001</v>
      </c>
      <c r="E171" s="3"/>
      <c r="F171">
        <f t="shared" ref="F171:F179" si="43">B171*((100-($L$3+(0.05*$L$2)))/100)</f>
        <v>395.14626534375003</v>
      </c>
      <c r="G171">
        <f t="shared" ref="G171:G179" si="44">C171*((100-($L$3+(0.05*$L$2)))/100)</f>
        <v>33.285567656250002</v>
      </c>
    </row>
    <row r="172" spans="1:7" x14ac:dyDescent="0.25">
      <c r="A172" s="3"/>
      <c r="B172">
        <f t="shared" si="42"/>
        <v>524.0625</v>
      </c>
      <c r="C172">
        <f t="shared" si="42"/>
        <v>113.62900500000001</v>
      </c>
      <c r="E172" s="3"/>
      <c r="F172">
        <f t="shared" si="43"/>
        <v>452.00390625</v>
      </c>
      <c r="G172">
        <f t="shared" si="44"/>
        <v>98.005016812500017</v>
      </c>
    </row>
    <row r="173" spans="1:7" x14ac:dyDescent="0.25">
      <c r="A173" s="3"/>
      <c r="B173">
        <f t="shared" si="42"/>
        <v>509.55</v>
      </c>
      <c r="C173">
        <f t="shared" si="42"/>
        <v>80.061834375000004</v>
      </c>
      <c r="E173" s="3"/>
      <c r="F173">
        <f t="shared" si="43"/>
        <v>439.48687500000005</v>
      </c>
      <c r="G173">
        <f t="shared" si="44"/>
        <v>69.053332148437505</v>
      </c>
    </row>
    <row r="174" spans="1:7" x14ac:dyDescent="0.25">
      <c r="A174" s="3"/>
      <c r="B174">
        <f t="shared" si="42"/>
        <v>409.57499999999999</v>
      </c>
      <c r="C174">
        <f t="shared" si="42"/>
        <v>175.11427499999999</v>
      </c>
      <c r="E174" s="3"/>
      <c r="F174">
        <f t="shared" si="43"/>
        <v>353.25843750000001</v>
      </c>
      <c r="G174">
        <f t="shared" si="44"/>
        <v>151.03606218749999</v>
      </c>
    </row>
    <row r="175" spans="1:7" x14ac:dyDescent="0.25">
      <c r="B175">
        <f t="shared" si="42"/>
        <v>524.0625</v>
      </c>
      <c r="C175">
        <f t="shared" si="42"/>
        <v>76.876663124999993</v>
      </c>
      <c r="F175">
        <f t="shared" si="43"/>
        <v>452.00390625</v>
      </c>
      <c r="G175">
        <f t="shared" si="44"/>
        <v>66.306121945312498</v>
      </c>
    </row>
    <row r="176" spans="1:7" x14ac:dyDescent="0.25">
      <c r="B176">
        <f t="shared" si="42"/>
        <v>451.5</v>
      </c>
      <c r="C176">
        <f t="shared" si="42"/>
        <v>67.445473125000007</v>
      </c>
      <c r="F176">
        <f t="shared" si="43"/>
        <v>389.41875000000005</v>
      </c>
      <c r="G176">
        <f t="shared" si="44"/>
        <v>58.171720570312509</v>
      </c>
    </row>
    <row r="177" spans="1:7" x14ac:dyDescent="0.25">
      <c r="B177">
        <f t="shared" si="42"/>
        <v>435.375</v>
      </c>
      <c r="C177">
        <f t="shared" si="42"/>
        <v>49.221804374999998</v>
      </c>
      <c r="F177">
        <f t="shared" si="43"/>
        <v>375.51093750000001</v>
      </c>
      <c r="G177">
        <f t="shared" si="44"/>
        <v>42.4538062734375</v>
      </c>
    </row>
    <row r="178" spans="1:7" x14ac:dyDescent="0.25">
      <c r="B178">
        <f t="shared" si="42"/>
        <v>669.1875</v>
      </c>
      <c r="C178">
        <f t="shared" si="42"/>
        <v>23.8691925</v>
      </c>
      <c r="F178">
        <f t="shared" si="43"/>
        <v>577.17421875000002</v>
      </c>
      <c r="G178">
        <f t="shared" si="44"/>
        <v>20.58717853125</v>
      </c>
    </row>
    <row r="179" spans="1:7" x14ac:dyDescent="0.25">
      <c r="B179">
        <f t="shared" si="42"/>
        <v>806.25</v>
      </c>
      <c r="C179">
        <f t="shared" si="42"/>
        <v>-0.42795750000000005</v>
      </c>
      <c r="F179">
        <f t="shared" si="43"/>
        <v>695.390625</v>
      </c>
      <c r="G179">
        <f t="shared" si="44"/>
        <v>-0.36911334375000004</v>
      </c>
    </row>
    <row r="182" spans="1:7" x14ac:dyDescent="0.25">
      <c r="A182" s="3"/>
      <c r="E182" s="3"/>
    </row>
    <row r="183" spans="1:7" x14ac:dyDescent="0.25">
      <c r="A183" s="3"/>
      <c r="E183" s="3"/>
    </row>
    <row r="184" spans="1:7" x14ac:dyDescent="0.25">
      <c r="A184" s="3"/>
      <c r="E184" s="3"/>
    </row>
    <row r="185" spans="1:7" x14ac:dyDescent="0.25">
      <c r="A185" s="3"/>
      <c r="E185" s="3"/>
    </row>
    <row r="186" spans="1:7" x14ac:dyDescent="0.25">
      <c r="A186" s="3"/>
      <c r="E186" s="3"/>
    </row>
    <row r="194" spans="1:5" x14ac:dyDescent="0.25">
      <c r="A194" s="3"/>
      <c r="E194" s="3"/>
    </row>
    <row r="195" spans="1:5" x14ac:dyDescent="0.25">
      <c r="A195" s="3"/>
      <c r="E195" s="3"/>
    </row>
    <row r="196" spans="1:5" x14ac:dyDescent="0.25">
      <c r="A196" s="3"/>
      <c r="E196" s="3"/>
    </row>
    <row r="197" spans="1:5" x14ac:dyDescent="0.25">
      <c r="A197" s="3"/>
      <c r="E197" s="3"/>
    </row>
    <row r="198" spans="1:5" x14ac:dyDescent="0.25">
      <c r="A198" s="3"/>
      <c r="E198" s="3"/>
    </row>
    <row r="206" spans="1:5" x14ac:dyDescent="0.25">
      <c r="A206" s="3"/>
      <c r="E206" s="3"/>
    </row>
    <row r="207" spans="1:5" x14ac:dyDescent="0.25">
      <c r="A207" s="3"/>
      <c r="E207" s="3"/>
    </row>
    <row r="208" spans="1:5" x14ac:dyDescent="0.25">
      <c r="A208" s="3"/>
      <c r="E208" s="3"/>
    </row>
    <row r="209" spans="1:5" x14ac:dyDescent="0.25">
      <c r="A209" s="3"/>
      <c r="E209" s="3"/>
    </row>
    <row r="210" spans="1:5" x14ac:dyDescent="0.25">
      <c r="A210" s="3"/>
      <c r="E210" s="3"/>
    </row>
    <row r="218" spans="1:5" x14ac:dyDescent="0.25">
      <c r="A218" s="3"/>
      <c r="E218" s="3"/>
    </row>
    <row r="219" spans="1:5" x14ac:dyDescent="0.25">
      <c r="A219" s="3"/>
      <c r="E219" s="3"/>
    </row>
    <row r="220" spans="1:5" x14ac:dyDescent="0.25">
      <c r="A220" s="3"/>
      <c r="E220" s="3"/>
    </row>
    <row r="221" spans="1:5" x14ac:dyDescent="0.25">
      <c r="A221" s="3"/>
      <c r="E221" s="3"/>
    </row>
    <row r="222" spans="1:5" x14ac:dyDescent="0.25">
      <c r="A222" s="3"/>
      <c r="E222" s="3"/>
    </row>
    <row r="230" spans="1:5" x14ac:dyDescent="0.25">
      <c r="A230" s="3"/>
      <c r="E230" s="3"/>
    </row>
    <row r="231" spans="1:5" x14ac:dyDescent="0.25">
      <c r="A231" s="3"/>
      <c r="E231" s="3"/>
    </row>
    <row r="232" spans="1:5" x14ac:dyDescent="0.25">
      <c r="A232" s="3"/>
      <c r="E232" s="3"/>
    </row>
    <row r="233" spans="1:5" x14ac:dyDescent="0.25">
      <c r="A233" s="3"/>
      <c r="E233" s="3"/>
    </row>
    <row r="234" spans="1:5" x14ac:dyDescent="0.25">
      <c r="A234" s="3"/>
      <c r="E234" s="3"/>
    </row>
    <row r="242" spans="1:5" x14ac:dyDescent="0.25">
      <c r="A242" s="3"/>
      <c r="E242" s="3"/>
    </row>
    <row r="243" spans="1:5" x14ac:dyDescent="0.25">
      <c r="A243" s="3"/>
      <c r="E243" s="3"/>
    </row>
    <row r="244" spans="1:5" x14ac:dyDescent="0.25">
      <c r="A244" s="3"/>
      <c r="E244" s="3"/>
    </row>
    <row r="245" spans="1:5" x14ac:dyDescent="0.25">
      <c r="A245" s="3"/>
      <c r="E245" s="3"/>
    </row>
    <row r="246" spans="1:5" x14ac:dyDescent="0.25">
      <c r="A246" s="3"/>
      <c r="E246" s="3"/>
    </row>
    <row r="254" spans="1:5" x14ac:dyDescent="0.25">
      <c r="A254" s="3"/>
      <c r="E254" s="3"/>
    </row>
    <row r="255" spans="1:5" x14ac:dyDescent="0.25">
      <c r="A255" s="3"/>
      <c r="E255" s="3"/>
    </row>
    <row r="256" spans="1:5" x14ac:dyDescent="0.25">
      <c r="A256" s="3"/>
      <c r="E256" s="3"/>
    </row>
    <row r="257" spans="1:5" x14ac:dyDescent="0.25">
      <c r="A257" s="3"/>
      <c r="E257" s="3"/>
    </row>
    <row r="258" spans="1:5" x14ac:dyDescent="0.25">
      <c r="A258" s="3"/>
      <c r="E258" s="3"/>
    </row>
    <row r="266" spans="1:5" x14ac:dyDescent="0.25">
      <c r="A266" s="3"/>
      <c r="E266" s="3"/>
    </row>
    <row r="267" spans="1:5" x14ac:dyDescent="0.25">
      <c r="A267" s="3"/>
      <c r="E267" s="3"/>
    </row>
    <row r="268" spans="1:5" x14ac:dyDescent="0.25">
      <c r="A268" s="3"/>
      <c r="E268" s="3"/>
    </row>
    <row r="269" spans="1:5" x14ac:dyDescent="0.25">
      <c r="A269" s="3"/>
      <c r="E269" s="3"/>
    </row>
    <row r="270" spans="1:5" x14ac:dyDescent="0.25">
      <c r="A270" s="3"/>
      <c r="E270" s="3"/>
    </row>
    <row r="278" spans="1:5" x14ac:dyDescent="0.25">
      <c r="A278" s="3"/>
      <c r="E278" s="3"/>
    </row>
    <row r="279" spans="1:5" x14ac:dyDescent="0.25">
      <c r="A279" s="3"/>
      <c r="E279" s="3"/>
    </row>
    <row r="280" spans="1:5" x14ac:dyDescent="0.25">
      <c r="A280" s="3"/>
      <c r="E280" s="3"/>
    </row>
    <row r="281" spans="1:5" x14ac:dyDescent="0.25">
      <c r="A281" s="3"/>
      <c r="E281" s="3"/>
    </row>
    <row r="282" spans="1:5" x14ac:dyDescent="0.25">
      <c r="A282" s="3"/>
      <c r="E282" s="3"/>
    </row>
    <row r="290" spans="1:5" x14ac:dyDescent="0.25">
      <c r="A290" s="3"/>
      <c r="E290" s="3"/>
    </row>
    <row r="291" spans="1:5" x14ac:dyDescent="0.25">
      <c r="A291" s="3"/>
      <c r="E291" s="3"/>
    </row>
    <row r="292" spans="1:5" x14ac:dyDescent="0.25">
      <c r="A292" s="3"/>
      <c r="E292" s="3"/>
    </row>
    <row r="293" spans="1:5" x14ac:dyDescent="0.25">
      <c r="A293" s="3"/>
      <c r="E293" s="3"/>
    </row>
    <row r="294" spans="1:5" x14ac:dyDescent="0.25">
      <c r="A294" s="3"/>
      <c r="E294" s="3"/>
    </row>
    <row r="302" spans="1:5" x14ac:dyDescent="0.25">
      <c r="A302" s="3"/>
      <c r="E302" s="3"/>
    </row>
    <row r="303" spans="1:5" x14ac:dyDescent="0.25">
      <c r="A303" s="3"/>
      <c r="E303" s="3"/>
    </row>
    <row r="304" spans="1:5" x14ac:dyDescent="0.25">
      <c r="A304" s="3"/>
      <c r="E304" s="3"/>
    </row>
    <row r="305" spans="1:5" x14ac:dyDescent="0.25">
      <c r="A305" s="3"/>
      <c r="E305" s="3"/>
    </row>
    <row r="306" spans="1:5" x14ac:dyDescent="0.25">
      <c r="A306" s="3"/>
      <c r="E306" s="3"/>
    </row>
    <row r="314" spans="1:5" x14ac:dyDescent="0.25">
      <c r="A314" s="3"/>
      <c r="E314" s="3"/>
    </row>
    <row r="315" spans="1:5" x14ac:dyDescent="0.25">
      <c r="A315" s="3"/>
      <c r="E315" s="3"/>
    </row>
    <row r="316" spans="1:5" x14ac:dyDescent="0.25">
      <c r="A316" s="3"/>
      <c r="E316" s="3"/>
    </row>
    <row r="317" spans="1:5" x14ac:dyDescent="0.25">
      <c r="A317" s="3"/>
      <c r="E317" s="3"/>
    </row>
    <row r="318" spans="1:5" x14ac:dyDescent="0.25">
      <c r="A318" s="3"/>
      <c r="E318" s="3"/>
    </row>
    <row r="326" spans="1:5" x14ac:dyDescent="0.25">
      <c r="A326" s="3"/>
      <c r="E326" s="3"/>
    </row>
    <row r="327" spans="1:5" x14ac:dyDescent="0.25">
      <c r="A327" s="3"/>
      <c r="E327" s="3"/>
    </row>
    <row r="328" spans="1:5" x14ac:dyDescent="0.25">
      <c r="A328" s="3"/>
      <c r="E328" s="3"/>
    </row>
    <row r="329" spans="1:5" x14ac:dyDescent="0.25">
      <c r="A329" s="3"/>
      <c r="E329" s="3"/>
    </row>
    <row r="330" spans="1:5" x14ac:dyDescent="0.25">
      <c r="A330" s="3"/>
      <c r="E330" s="3"/>
    </row>
    <row r="338" spans="1:5" x14ac:dyDescent="0.25">
      <c r="A338" s="3"/>
      <c r="E338" s="3"/>
    </row>
    <row r="339" spans="1:5" x14ac:dyDescent="0.25">
      <c r="A339" s="3"/>
      <c r="E339" s="3"/>
    </row>
    <row r="340" spans="1:5" x14ac:dyDescent="0.25">
      <c r="A340" s="3"/>
      <c r="E340" s="3"/>
    </row>
    <row r="341" spans="1:5" x14ac:dyDescent="0.25">
      <c r="A341" s="3"/>
      <c r="E341" s="3"/>
    </row>
    <row r="342" spans="1:5" x14ac:dyDescent="0.25">
      <c r="A342" s="3"/>
      <c r="E342" s="3"/>
    </row>
  </sheetData>
  <mergeCells count="56">
    <mergeCell ref="A326:A330"/>
    <mergeCell ref="E326:E330"/>
    <mergeCell ref="A338:A342"/>
    <mergeCell ref="E338:E342"/>
    <mergeCell ref="A290:A294"/>
    <mergeCell ref="E290:E294"/>
    <mergeCell ref="A302:A306"/>
    <mergeCell ref="E302:E306"/>
    <mergeCell ref="A314:A318"/>
    <mergeCell ref="E314:E318"/>
    <mergeCell ref="A254:A258"/>
    <mergeCell ref="E254:E258"/>
    <mergeCell ref="A266:A270"/>
    <mergeCell ref="E266:E270"/>
    <mergeCell ref="A278:A282"/>
    <mergeCell ref="E278:E282"/>
    <mergeCell ref="A218:A222"/>
    <mergeCell ref="E218:E222"/>
    <mergeCell ref="A230:A234"/>
    <mergeCell ref="E230:E234"/>
    <mergeCell ref="A242:A246"/>
    <mergeCell ref="E242:E246"/>
    <mergeCell ref="A182:A186"/>
    <mergeCell ref="E182:E186"/>
    <mergeCell ref="A194:A198"/>
    <mergeCell ref="E194:E198"/>
    <mergeCell ref="A206:A210"/>
    <mergeCell ref="E206:E210"/>
    <mergeCell ref="A14:A18"/>
    <mergeCell ref="E14:E18"/>
    <mergeCell ref="A26:A30"/>
    <mergeCell ref="E26:E30"/>
    <mergeCell ref="A98:A102"/>
    <mergeCell ref="E98:E102"/>
    <mergeCell ref="A74:A78"/>
    <mergeCell ref="E74:E78"/>
    <mergeCell ref="A86:A90"/>
    <mergeCell ref="E86:E90"/>
    <mergeCell ref="A38:A42"/>
    <mergeCell ref="E38:E42"/>
    <mergeCell ref="A50:A54"/>
    <mergeCell ref="E50:E54"/>
    <mergeCell ref="A62:A66"/>
    <mergeCell ref="E62:E66"/>
    <mergeCell ref="A110:A114"/>
    <mergeCell ref="E110:E114"/>
    <mergeCell ref="A122:A126"/>
    <mergeCell ref="E122:E126"/>
    <mergeCell ref="A134:A138"/>
    <mergeCell ref="E134:E138"/>
    <mergeCell ref="A146:A150"/>
    <mergeCell ref="E146:E150"/>
    <mergeCell ref="A158:A162"/>
    <mergeCell ref="E158:E162"/>
    <mergeCell ref="A170:A174"/>
    <mergeCell ref="E170:E1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2022-04-02T21:14:47Z</dcterms:created>
  <dcterms:modified xsi:type="dcterms:W3CDTF">2022-04-03T01:22:43Z</dcterms:modified>
</cp:coreProperties>
</file>