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5.xml" ContentType="application/vnd.openxmlformats-officedocument.spreadsheetml.chart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drawings/drawing9.xml" ContentType="application/vnd.openxmlformats-officedocument.drawing+xml"/>
  <Override PartName="/xl/charts/chart12.xml" ContentType="application/vnd.openxmlformats-officedocument.drawingml.chart+xml"/>
  <Override PartName="/xl/charts/chart13.xml" ContentType="application/vnd.openxmlformats-officedocument.drawingml.chart+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8610"/>
  <workbookPr autoCompressPictures="0"/>
  <mc:AlternateContent xmlns:mc="http://schemas.openxmlformats.org/markup-compatibility/2006">
    <mc:Choice Requires="x15">
      <x15ac:absPath xmlns:x15ac="http://schemas.microsoft.com/office/spreadsheetml/2010/11/ac" url="https://d.docs.live.net/e42299b91de3287c/Research/Conditional Networks/Paper/results/"/>
    </mc:Choice>
  </mc:AlternateContent>
  <xr:revisionPtr revIDLastSave="0" documentId="8_{62F7B033-1E3A-48F1-A6FE-239D54706BBD}" xr6:coauthVersionLast="23" xr6:coauthVersionMax="23" xr10:uidLastSave="{00000000-0000-0000-0000-000000000000}"/>
  <bookViews>
    <workbookView xWindow="0" yWindow="460" windowWidth="38380" windowHeight="23000" tabRatio="783" activeTab="5" xr2:uid="{00000000-000D-0000-FFFF-FFFF00000000}"/>
  </bookViews>
  <sheets>
    <sheet name="Main ILSVRC Points for Paper" sheetId="5" r:id="rId1"/>
    <sheet name="Error v.s. MA" sheetId="8" r:id="rId2"/>
    <sheet name="Error v.s. MA (10x OS)" sheetId="12" r:id="rId3"/>
    <sheet name="Error v.s. Parameters" sheetId="7" r:id="rId4"/>
    <sheet name="Error v.s. Parameters (10x OS)" sheetId="13" r:id="rId5"/>
    <sheet name="Param Comparison By Layer" sheetId="10" r:id="rId6"/>
    <sheet name="Sheet1" sheetId="14" r:id="rId7"/>
    <sheet name="MA Comparison By Layer" sheetId="9" r:id="rId8"/>
    <sheet name="MA + Param Comparison By Layer" sheetId="11" r:id="rId9"/>
    <sheet name="(OLD) plots for paper" sheetId="4" r:id="rId10"/>
    <sheet name="(OLD) Sheet1" sheetId="1" r:id="rId11"/>
    <sheet name="(OLD) Sheet2" sheetId="2" r:id="rId12"/>
    <sheet name="(OLD) Antonio Plots" sheetId="3" r:id="rId13"/>
  </sheets>
  <definedNames>
    <definedName name="msrc_vgg_11_latelr_ma" localSheetId="7">'MA Comparison By Layer'!$B$21:$F$32</definedName>
    <definedName name="msrc_vgg_11_latelr_ma" localSheetId="5">'Param Comparison By Layer'!$B$21:$F$32</definedName>
    <definedName name="msrc_vgg_11_latelr_param" localSheetId="5">'Param Comparison By Layer'!$K$22:$L$33</definedName>
    <definedName name="msrc_vgg_11_ns_fixed2_ma" localSheetId="7">'MA Comparison By Layer'!$A$5:$C$16</definedName>
    <definedName name="msrc_vgg_11_ns_fixed2_ma" localSheetId="5">'Param Comparison By Layer'!$A$5:$C$16</definedName>
    <definedName name="msrc_vgg_11_ns_fixed2_param" localSheetId="5">'Param Comparison By Layer'!$C$5:$C$16</definedName>
    <definedName name="msrc_vgg_11_ns_inv_grouptree_conv2_wmomentum_ma" localSheetId="7">'MA Comparison By Layer'!$E$24:$E$35</definedName>
    <definedName name="msrc_vgg_11_ns_inv_grouptree_conv2_wmomentum_ma" localSheetId="5">'Param Comparison By Layer'!$E$24:$E$35</definedName>
    <definedName name="msrc_vgg_11_ns_inv_grouptree_conv2_wmomentum_param" localSheetId="5">'Param Comparison By Layer'!$D$5:$D$16</definedName>
    <definedName name="msrc_vgg_11_ns_latelr2_ma" localSheetId="7">'MA Comparison By Layer'!$E$4:$E$15</definedName>
    <definedName name="msrc_vgg_11_ns_latelr2_ma" localSheetId="5">'Param Comparison By Layer'!$E$4:$E$4</definedName>
    <definedName name="msrc_vgg_11_ns_latelr2_ma_1" localSheetId="7">'MA Comparison By Layer'!$E$4</definedName>
    <definedName name="msrc_vgg_11_ns_latelr2_param" localSheetId="5">'Param Comparison By Layer'!$E$5:$E$16</definedName>
  </definedNames>
  <calcPr calcId="171026" concurrentCalc="0"/>
  <extLst>
    <ext xmlns:mx="http://schemas.microsoft.com/office/mac/excel/2008/main" uri="{7523E5D3-25F3-A5E0-1632-64F254C22452}">
      <mx:ArchID Flags="2"/>
    </ext>
  </extLst>
</workbook>
</file>

<file path=xl/calcChain.xml><?xml version="1.0" encoding="utf-8"?>
<calcChain xmlns="http://schemas.openxmlformats.org/spreadsheetml/2006/main">
  <c r="K5" i="5" l="1"/>
  <c r="I11" i="5"/>
  <c r="I9" i="5"/>
  <c r="I8" i="5"/>
  <c r="I7" i="5"/>
  <c r="I6" i="5"/>
  <c r="I5" i="5"/>
  <c r="I4" i="5"/>
  <c r="I3" i="5"/>
  <c r="I2" i="5"/>
  <c r="K11" i="5"/>
  <c r="K10" i="5"/>
  <c r="K9" i="5"/>
  <c r="K8" i="5"/>
  <c r="K7" i="5"/>
  <c r="K6" i="5"/>
  <c r="K3" i="5"/>
  <c r="K2" i="5"/>
  <c r="K4" i="5"/>
  <c r="G6" i="5"/>
  <c r="E6" i="5"/>
  <c r="E7" i="5"/>
  <c r="G7" i="5"/>
  <c r="E4" i="5"/>
  <c r="G4" i="5"/>
  <c r="I10" i="5"/>
  <c r="E11" i="5"/>
  <c r="G11" i="5"/>
  <c r="G9" i="5"/>
  <c r="G10" i="5"/>
  <c r="E9" i="5"/>
  <c r="E10" i="5"/>
  <c r="G8" i="5"/>
  <c r="G5" i="5"/>
  <c r="G3" i="5"/>
  <c r="G2" i="5"/>
  <c r="E8" i="5"/>
  <c r="E5" i="5"/>
  <c r="E3" i="5"/>
  <c r="E2" i="5"/>
  <c r="I1" i="4" a="1"/>
  <c r="I12" i="4"/>
  <c r="J12" i="4"/>
  <c r="I11" i="4"/>
  <c r="J11" i="4"/>
  <c r="I10" i="4"/>
  <c r="J10" i="4"/>
  <c r="I9" i="4"/>
  <c r="J9" i="4"/>
  <c r="I8" i="4"/>
  <c r="J8" i="4"/>
  <c r="I7" i="4"/>
  <c r="J7" i="4"/>
  <c r="I6" i="4"/>
  <c r="J6" i="4"/>
  <c r="I5" i="4"/>
  <c r="J5" i="4"/>
  <c r="I4" i="4"/>
  <c r="J4" i="4"/>
  <c r="I3" i="4"/>
  <c r="J3" i="4"/>
  <c r="I2" i="4"/>
  <c r="J2" i="4"/>
  <c r="C1" i="4" a="1"/>
  <c r="C12" i="4"/>
  <c r="D12" i="4"/>
  <c r="C11" i="4"/>
  <c r="D11" i="4"/>
  <c r="C10" i="4"/>
  <c r="D10" i="4"/>
  <c r="C9" i="4"/>
  <c r="D9" i="4"/>
  <c r="C8" i="4"/>
  <c r="D8" i="4"/>
  <c r="C7" i="4"/>
  <c r="D7" i="4"/>
  <c r="C6" i="4"/>
  <c r="D6" i="4"/>
  <c r="C5" i="4"/>
  <c r="D5" i="4"/>
  <c r="C4" i="4"/>
  <c r="D4" i="4"/>
  <c r="C3" i="4"/>
  <c r="D3" i="4"/>
  <c r="C2" i="4"/>
  <c r="D2" i="4"/>
  <c r="I917" i="4"/>
  <c r="I832" i="4"/>
  <c r="I746" i="4"/>
  <c r="I661" i="4"/>
  <c r="I597" i="4"/>
  <c r="I575" i="4"/>
  <c r="I559" i="4"/>
  <c r="I543" i="4"/>
  <c r="I527" i="4"/>
  <c r="I511" i="4"/>
  <c r="I495" i="4"/>
  <c r="I479" i="4"/>
  <c r="I463" i="4"/>
  <c r="I447" i="4"/>
  <c r="I431" i="4"/>
  <c r="I415" i="4"/>
  <c r="I399" i="4"/>
  <c r="I383" i="4"/>
  <c r="I374" i="4"/>
  <c r="I366" i="4"/>
  <c r="I358" i="4"/>
  <c r="I350" i="4"/>
  <c r="I342" i="4"/>
  <c r="I334" i="4"/>
  <c r="I327" i="4"/>
  <c r="I322" i="4"/>
  <c r="I317" i="4"/>
  <c r="I313" i="4"/>
  <c r="I309" i="4"/>
  <c r="I305" i="4"/>
  <c r="I301" i="4"/>
  <c r="I297" i="4"/>
  <c r="I293" i="4"/>
  <c r="I289" i="4"/>
  <c r="I285" i="4"/>
  <c r="I281" i="4"/>
  <c r="I277" i="4"/>
  <c r="I273" i="4"/>
  <c r="I269" i="4"/>
  <c r="I265" i="4"/>
  <c r="I261" i="4"/>
  <c r="I257" i="4"/>
  <c r="I253" i="4"/>
  <c r="I249" i="4"/>
  <c r="I245" i="4"/>
  <c r="I241" i="4"/>
  <c r="I237" i="4"/>
  <c r="I233" i="4"/>
  <c r="I229" i="4"/>
  <c r="I225" i="4"/>
  <c r="I221" i="4"/>
  <c r="I217" i="4"/>
  <c r="I213" i="4"/>
  <c r="I209" i="4"/>
  <c r="I205" i="4"/>
  <c r="I201" i="4"/>
  <c r="I197" i="4"/>
  <c r="I193" i="4"/>
  <c r="I189" i="4"/>
  <c r="I185" i="4"/>
  <c r="I181" i="4"/>
  <c r="I177" i="4"/>
  <c r="I173" i="4"/>
  <c r="I169" i="4"/>
  <c r="I165" i="4"/>
  <c r="I161" i="4"/>
  <c r="I157" i="4"/>
  <c r="I153" i="4"/>
  <c r="I149" i="4"/>
  <c r="I145" i="4"/>
  <c r="I141" i="4"/>
  <c r="I137" i="4"/>
  <c r="I133" i="4"/>
  <c r="I129" i="4"/>
  <c r="I125" i="4"/>
  <c r="I121" i="4"/>
  <c r="I117" i="4"/>
  <c r="I113" i="4"/>
  <c r="I109" i="4"/>
  <c r="I105" i="4"/>
  <c r="I101" i="4"/>
  <c r="I97" i="4"/>
  <c r="I93" i="4"/>
  <c r="I89" i="4"/>
  <c r="I85" i="4"/>
  <c r="I81" i="4"/>
  <c r="I77" i="4"/>
  <c r="I73" i="4"/>
  <c r="I69" i="4"/>
  <c r="I65" i="4"/>
  <c r="I61" i="4"/>
  <c r="I57" i="4"/>
  <c r="I53" i="4"/>
  <c r="I49" i="4"/>
  <c r="I45" i="4"/>
  <c r="I41" i="4"/>
  <c r="I37" i="4"/>
  <c r="I33" i="4"/>
  <c r="I29" i="4"/>
  <c r="I25" i="4"/>
  <c r="I21" i="4"/>
  <c r="I17" i="4"/>
  <c r="I13" i="4"/>
  <c r="I1" i="4"/>
  <c r="I960" i="4"/>
  <c r="H1" i="4" a="1"/>
  <c r="H16" i="4"/>
  <c r="H80" i="4"/>
  <c r="H144" i="4"/>
  <c r="H213" i="4"/>
  <c r="H361" i="4"/>
  <c r="H617" i="4"/>
  <c r="H999" i="4"/>
  <c r="H745" i="4"/>
  <c r="G1" i="4" a="1"/>
  <c r="G3" i="4"/>
  <c r="G7" i="4"/>
  <c r="G11" i="4"/>
  <c r="G15" i="4"/>
  <c r="G19" i="4"/>
  <c r="G23" i="4"/>
  <c r="G27" i="4"/>
  <c r="G31" i="4"/>
  <c r="G35" i="4"/>
  <c r="G39" i="4"/>
  <c r="G43" i="4"/>
  <c r="G47" i="4"/>
  <c r="G51" i="4"/>
  <c r="G55" i="4"/>
  <c r="G59" i="4"/>
  <c r="G63" i="4"/>
  <c r="G67" i="4"/>
  <c r="G71" i="4"/>
  <c r="G75" i="4"/>
  <c r="G79" i="4"/>
  <c r="G83" i="4"/>
  <c r="G87" i="4"/>
  <c r="G91" i="4"/>
  <c r="G95" i="4"/>
  <c r="G99" i="4"/>
  <c r="G103" i="4"/>
  <c r="G107" i="4"/>
  <c r="G111" i="4"/>
  <c r="G115" i="4"/>
  <c r="G119" i="4"/>
  <c r="G123" i="4"/>
  <c r="G127" i="4"/>
  <c r="G131" i="4"/>
  <c r="G135" i="4"/>
  <c r="G139" i="4"/>
  <c r="G143" i="4"/>
  <c r="G147" i="4"/>
  <c r="G151" i="4"/>
  <c r="G155" i="4"/>
  <c r="G159" i="4"/>
  <c r="G163" i="4"/>
  <c r="G167" i="4"/>
  <c r="G171" i="4"/>
  <c r="G175" i="4"/>
  <c r="G179" i="4"/>
  <c r="G183" i="4"/>
  <c r="G187" i="4"/>
  <c r="G191" i="4"/>
  <c r="G195" i="4"/>
  <c r="G199" i="4"/>
  <c r="G203" i="4"/>
  <c r="G207" i="4"/>
  <c r="G211" i="4"/>
  <c r="G215" i="4"/>
  <c r="G219" i="4"/>
  <c r="G223" i="4"/>
  <c r="G227" i="4"/>
  <c r="G231" i="4"/>
  <c r="G235" i="4"/>
  <c r="G239" i="4"/>
  <c r="G243" i="4"/>
  <c r="G247" i="4"/>
  <c r="G251" i="4"/>
  <c r="G255" i="4"/>
  <c r="G259" i="4"/>
  <c r="G263" i="4"/>
  <c r="G267" i="4"/>
  <c r="G271" i="4"/>
  <c r="G275" i="4"/>
  <c r="G279" i="4"/>
  <c r="G283" i="4"/>
  <c r="G287" i="4"/>
  <c r="G291" i="4"/>
  <c r="G295" i="4"/>
  <c r="G299" i="4"/>
  <c r="G303" i="4"/>
  <c r="G307" i="4"/>
  <c r="G311" i="4"/>
  <c r="G315" i="4"/>
  <c r="G319" i="4"/>
  <c r="G323" i="4"/>
  <c r="G327" i="4"/>
  <c r="G331" i="4"/>
  <c r="G335" i="4"/>
  <c r="G339" i="4"/>
  <c r="G343" i="4"/>
  <c r="G347" i="4"/>
  <c r="G351" i="4"/>
  <c r="G355" i="4"/>
  <c r="G359" i="4"/>
  <c r="G363" i="4"/>
  <c r="G367" i="4"/>
  <c r="G371" i="4"/>
  <c r="G375" i="4"/>
  <c r="G379" i="4"/>
  <c r="G383" i="4"/>
  <c r="G387" i="4"/>
  <c r="G391" i="4"/>
  <c r="G395" i="4"/>
  <c r="G399" i="4"/>
  <c r="G403" i="4"/>
  <c r="G407" i="4"/>
  <c r="G411" i="4"/>
  <c r="G415" i="4"/>
  <c r="G419" i="4"/>
  <c r="G423" i="4"/>
  <c r="G427" i="4"/>
  <c r="G431" i="4"/>
  <c r="G435" i="4"/>
  <c r="G439" i="4"/>
  <c r="G443" i="4"/>
  <c r="G447" i="4"/>
  <c r="G451" i="4"/>
  <c r="G455" i="4"/>
  <c r="G459" i="4"/>
  <c r="G463" i="4"/>
  <c r="G467" i="4"/>
  <c r="G471" i="4"/>
  <c r="G475" i="4"/>
  <c r="G479" i="4"/>
  <c r="G483" i="4"/>
  <c r="G487" i="4"/>
  <c r="G491" i="4"/>
  <c r="G495" i="4"/>
  <c r="G499" i="4"/>
  <c r="G503" i="4"/>
  <c r="G507" i="4"/>
  <c r="G511" i="4"/>
  <c r="G515" i="4"/>
  <c r="G519" i="4"/>
  <c r="G523" i="4"/>
  <c r="G527" i="4"/>
  <c r="G531" i="4"/>
  <c r="G535" i="4"/>
  <c r="G539" i="4"/>
  <c r="G543" i="4"/>
  <c r="G547" i="4"/>
  <c r="G551" i="4"/>
  <c r="G555" i="4"/>
  <c r="G559" i="4"/>
  <c r="G563" i="4"/>
  <c r="G567" i="4"/>
  <c r="G571" i="4"/>
  <c r="G575" i="4"/>
  <c r="G579" i="4"/>
  <c r="G583" i="4"/>
  <c r="G587" i="4"/>
  <c r="G591" i="4"/>
  <c r="G595" i="4"/>
  <c r="G599" i="4"/>
  <c r="G603" i="4"/>
  <c r="G607" i="4"/>
  <c r="G611" i="4"/>
  <c r="G615" i="4"/>
  <c r="G619" i="4"/>
  <c r="G623" i="4"/>
  <c r="G627" i="4"/>
  <c r="G631" i="4"/>
  <c r="G635" i="4"/>
  <c r="G639" i="4"/>
  <c r="G643" i="4"/>
  <c r="G647" i="4"/>
  <c r="G651" i="4"/>
  <c r="G655" i="4"/>
  <c r="G659" i="4"/>
  <c r="G663" i="4"/>
  <c r="G667" i="4"/>
  <c r="G671" i="4"/>
  <c r="G675" i="4"/>
  <c r="G679" i="4"/>
  <c r="G683" i="4"/>
  <c r="G687" i="4"/>
  <c r="G691" i="4"/>
  <c r="G695" i="4"/>
  <c r="G699" i="4"/>
  <c r="G703" i="4"/>
  <c r="G707" i="4"/>
  <c r="G711" i="4"/>
  <c r="G715" i="4"/>
  <c r="G719" i="4"/>
  <c r="G730" i="4"/>
  <c r="G746" i="4"/>
  <c r="G762" i="4"/>
  <c r="G778" i="4"/>
  <c r="G794" i="4"/>
  <c r="G810" i="4"/>
  <c r="G826" i="4"/>
  <c r="G842" i="4"/>
  <c r="G858" i="4"/>
  <c r="G874" i="4"/>
  <c r="G890" i="4"/>
  <c r="G906" i="4"/>
  <c r="G922" i="4"/>
  <c r="G938" i="4"/>
  <c r="G954" i="4"/>
  <c r="G970" i="4"/>
  <c r="G986" i="4"/>
  <c r="C1001" i="4"/>
  <c r="C998" i="4"/>
  <c r="C993" i="4"/>
  <c r="C990" i="4"/>
  <c r="C985" i="4"/>
  <c r="C982" i="4"/>
  <c r="C977" i="4"/>
  <c r="C974" i="4"/>
  <c r="C969" i="4"/>
  <c r="C966" i="4"/>
  <c r="C961" i="4"/>
  <c r="C958" i="4"/>
  <c r="C953" i="4"/>
  <c r="C950" i="4"/>
  <c r="C945" i="4"/>
  <c r="C942" i="4"/>
  <c r="C937" i="4"/>
  <c r="C934" i="4"/>
  <c r="C929" i="4"/>
  <c r="C926" i="4"/>
  <c r="C921" i="4"/>
  <c r="C918" i="4"/>
  <c r="C913" i="4"/>
  <c r="C910" i="4"/>
  <c r="C905" i="4"/>
  <c r="C902" i="4"/>
  <c r="C897" i="4"/>
  <c r="C894" i="4"/>
  <c r="C889" i="4"/>
  <c r="C886" i="4"/>
  <c r="C881" i="4"/>
  <c r="C878" i="4"/>
  <c r="C873" i="4"/>
  <c r="C870" i="4"/>
  <c r="C865" i="4"/>
  <c r="C862" i="4"/>
  <c r="C857" i="4"/>
  <c r="C854" i="4"/>
  <c r="C849" i="4"/>
  <c r="C846" i="4"/>
  <c r="C841" i="4"/>
  <c r="C838" i="4"/>
  <c r="C833" i="4"/>
  <c r="C830" i="4"/>
  <c r="C825" i="4"/>
  <c r="C822" i="4"/>
  <c r="C817" i="4"/>
  <c r="C814" i="4"/>
  <c r="C809" i="4"/>
  <c r="C806" i="4"/>
  <c r="C801" i="4"/>
  <c r="C798" i="4"/>
  <c r="C793" i="4"/>
  <c r="C790" i="4"/>
  <c r="C785" i="4"/>
  <c r="C782" i="4"/>
  <c r="C777" i="4"/>
  <c r="C774" i="4"/>
  <c r="C769" i="4"/>
  <c r="C766" i="4"/>
  <c r="C761" i="4"/>
  <c r="C758" i="4"/>
  <c r="C753" i="4"/>
  <c r="C750" i="4"/>
  <c r="C745" i="4"/>
  <c r="C742" i="4"/>
  <c r="C737" i="4"/>
  <c r="C734" i="4"/>
  <c r="C729" i="4"/>
  <c r="C726" i="4"/>
  <c r="C721" i="4"/>
  <c r="C718" i="4"/>
  <c r="C713" i="4"/>
  <c r="C710" i="4"/>
  <c r="C705" i="4"/>
  <c r="C702" i="4"/>
  <c r="C697" i="4"/>
  <c r="C694" i="4"/>
  <c r="C689" i="4"/>
  <c r="C686" i="4"/>
  <c r="C681" i="4"/>
  <c r="C678" i="4"/>
  <c r="C673" i="4"/>
  <c r="C670" i="4"/>
  <c r="C665" i="4"/>
  <c r="C662" i="4"/>
  <c r="C657" i="4"/>
  <c r="C654" i="4"/>
  <c r="C649" i="4"/>
  <c r="C646" i="4"/>
  <c r="C641" i="4"/>
  <c r="C638" i="4"/>
  <c r="C633" i="4"/>
  <c r="C630" i="4"/>
  <c r="C625" i="4"/>
  <c r="C622" i="4"/>
  <c r="C617" i="4"/>
  <c r="C614" i="4"/>
  <c r="C609" i="4"/>
  <c r="C606" i="4"/>
  <c r="C601" i="4"/>
  <c r="C598" i="4"/>
  <c r="C593" i="4"/>
  <c r="C590" i="4"/>
  <c r="C585" i="4"/>
  <c r="C582" i="4"/>
  <c r="C577" i="4"/>
  <c r="C574" i="4"/>
  <c r="C569" i="4"/>
  <c r="C566" i="4"/>
  <c r="C562" i="4"/>
  <c r="C561" i="4"/>
  <c r="C557" i="4"/>
  <c r="C556" i="4"/>
  <c r="C552" i="4"/>
  <c r="C550" i="4"/>
  <c r="C546" i="4"/>
  <c r="C545" i="4"/>
  <c r="C541" i="4"/>
  <c r="C540" i="4"/>
  <c r="C536" i="4"/>
  <c r="C534" i="4"/>
  <c r="C530" i="4"/>
  <c r="C529" i="4"/>
  <c r="C526" i="4"/>
  <c r="C525" i="4"/>
  <c r="C522" i="4"/>
  <c r="C521" i="4"/>
  <c r="C518" i="4"/>
  <c r="C517" i="4"/>
  <c r="C514" i="4"/>
  <c r="C513" i="4"/>
  <c r="C510" i="4"/>
  <c r="C509" i="4"/>
  <c r="C506" i="4"/>
  <c r="C505" i="4"/>
  <c r="C502" i="4"/>
  <c r="C501" i="4"/>
  <c r="C498" i="4"/>
  <c r="C497" i="4"/>
  <c r="C494" i="4"/>
  <c r="C493" i="4"/>
  <c r="C490" i="4"/>
  <c r="C489" i="4"/>
  <c r="C486" i="4"/>
  <c r="C485" i="4"/>
  <c r="C482" i="4"/>
  <c r="C481" i="4"/>
  <c r="C478" i="4"/>
  <c r="C477" i="4"/>
  <c r="C474" i="4"/>
  <c r="C473" i="4"/>
  <c r="C470" i="4"/>
  <c r="C469" i="4"/>
  <c r="C466" i="4"/>
  <c r="C465" i="4"/>
  <c r="C462" i="4"/>
  <c r="C461" i="4"/>
  <c r="C458" i="4"/>
  <c r="C457" i="4"/>
  <c r="C454" i="4"/>
  <c r="C453" i="4"/>
  <c r="C450" i="4"/>
  <c r="C449" i="4"/>
  <c r="C446" i="4"/>
  <c r="C445" i="4"/>
  <c r="C442" i="4"/>
  <c r="C441" i="4"/>
  <c r="C438" i="4"/>
  <c r="C437" i="4"/>
  <c r="C434" i="4"/>
  <c r="C433" i="4"/>
  <c r="C430" i="4"/>
  <c r="C429" i="4"/>
  <c r="C426" i="4"/>
  <c r="C425" i="4"/>
  <c r="C422" i="4"/>
  <c r="C421" i="4"/>
  <c r="C418" i="4"/>
  <c r="C417" i="4"/>
  <c r="C414" i="4"/>
  <c r="C413" i="4"/>
  <c r="C410" i="4"/>
  <c r="C409" i="4"/>
  <c r="C406" i="4"/>
  <c r="C405" i="4"/>
  <c r="C402" i="4"/>
  <c r="C401" i="4"/>
  <c r="C398" i="4"/>
  <c r="C397" i="4"/>
  <c r="C394" i="4"/>
  <c r="C393" i="4"/>
  <c r="C390" i="4"/>
  <c r="C389" i="4"/>
  <c r="C386" i="4"/>
  <c r="C385" i="4"/>
  <c r="C382" i="4"/>
  <c r="C381" i="4"/>
  <c r="C378" i="4"/>
  <c r="C377" i="4"/>
  <c r="C374" i="4"/>
  <c r="C373" i="4"/>
  <c r="C370" i="4"/>
  <c r="C369" i="4"/>
  <c r="C366" i="4"/>
  <c r="C365" i="4"/>
  <c r="C362" i="4"/>
  <c r="C361" i="4"/>
  <c r="C358" i="4"/>
  <c r="C357" i="4"/>
  <c r="C354" i="4"/>
  <c r="C353" i="4"/>
  <c r="C350" i="4"/>
  <c r="C349" i="4"/>
  <c r="C346" i="4"/>
  <c r="C345" i="4"/>
  <c r="C342" i="4"/>
  <c r="C341" i="4"/>
  <c r="C338" i="4"/>
  <c r="C337" i="4"/>
  <c r="C334" i="4"/>
  <c r="C333" i="4"/>
  <c r="C330" i="4"/>
  <c r="C329" i="4"/>
  <c r="C326" i="4"/>
  <c r="C325" i="4"/>
  <c r="C322" i="4"/>
  <c r="C321" i="4"/>
  <c r="C318" i="4"/>
  <c r="C317" i="4"/>
  <c r="C314" i="4"/>
  <c r="C313" i="4"/>
  <c r="C310" i="4"/>
  <c r="C309" i="4"/>
  <c r="C306" i="4"/>
  <c r="C305" i="4"/>
  <c r="C302" i="4"/>
  <c r="C301" i="4"/>
  <c r="C298" i="4"/>
  <c r="C297" i="4"/>
  <c r="C294" i="4"/>
  <c r="C293" i="4"/>
  <c r="C290" i="4"/>
  <c r="C289" i="4"/>
  <c r="C286" i="4"/>
  <c r="C285" i="4"/>
  <c r="C282" i="4"/>
  <c r="C281" i="4"/>
  <c r="C278" i="4"/>
  <c r="C277" i="4"/>
  <c r="C274" i="4"/>
  <c r="C273" i="4"/>
  <c r="C270" i="4"/>
  <c r="C269" i="4"/>
  <c r="C266" i="4"/>
  <c r="C265" i="4"/>
  <c r="C262" i="4"/>
  <c r="C261" i="4"/>
  <c r="C258" i="4"/>
  <c r="C257" i="4"/>
  <c r="C254" i="4"/>
  <c r="C253" i="4"/>
  <c r="C250" i="4"/>
  <c r="C249" i="4"/>
  <c r="C246" i="4"/>
  <c r="C245" i="4"/>
  <c r="C242" i="4"/>
  <c r="C241" i="4"/>
  <c r="C238" i="4"/>
  <c r="C237" i="4"/>
  <c r="C234" i="4"/>
  <c r="C233" i="4"/>
  <c r="C230" i="4"/>
  <c r="C229" i="4"/>
  <c r="C226" i="4"/>
  <c r="C225" i="4"/>
  <c r="C222" i="4"/>
  <c r="C221" i="4"/>
  <c r="C218" i="4"/>
  <c r="C217" i="4"/>
  <c r="C214" i="4"/>
  <c r="C213" i="4"/>
  <c r="C210" i="4"/>
  <c r="C209" i="4"/>
  <c r="C206" i="4"/>
  <c r="C205" i="4"/>
  <c r="C202" i="4"/>
  <c r="C201" i="4"/>
  <c r="C198" i="4"/>
  <c r="C197" i="4"/>
  <c r="C194" i="4"/>
  <c r="C193" i="4"/>
  <c r="C190" i="4"/>
  <c r="C189" i="4"/>
  <c r="C186" i="4"/>
  <c r="C185" i="4"/>
  <c r="C182" i="4"/>
  <c r="C181" i="4"/>
  <c r="C178" i="4"/>
  <c r="C177" i="4"/>
  <c r="C174" i="4"/>
  <c r="C173" i="4"/>
  <c r="C170" i="4"/>
  <c r="C169" i="4"/>
  <c r="C166" i="4"/>
  <c r="C165" i="4"/>
  <c r="C162" i="4"/>
  <c r="C161" i="4"/>
  <c r="C158" i="4"/>
  <c r="C157" i="4"/>
  <c r="C154" i="4"/>
  <c r="C153" i="4"/>
  <c r="C150" i="4"/>
  <c r="C149" i="4"/>
  <c r="C146" i="4"/>
  <c r="C145" i="4"/>
  <c r="C142" i="4"/>
  <c r="C141" i="4"/>
  <c r="C138" i="4"/>
  <c r="C137" i="4"/>
  <c r="C134" i="4"/>
  <c r="C133" i="4"/>
  <c r="C130" i="4"/>
  <c r="C129" i="4"/>
  <c r="C126" i="4"/>
  <c r="C125" i="4"/>
  <c r="C122" i="4"/>
  <c r="C121" i="4"/>
  <c r="C118" i="4"/>
  <c r="C117" i="4"/>
  <c r="C114" i="4"/>
  <c r="C113" i="4"/>
  <c r="C110" i="4"/>
  <c r="C109" i="4"/>
  <c r="C106" i="4"/>
  <c r="C105" i="4"/>
  <c r="C102" i="4"/>
  <c r="C101" i="4"/>
  <c r="C98" i="4"/>
  <c r="C97" i="4"/>
  <c r="C94" i="4"/>
  <c r="C93" i="4"/>
  <c r="C90" i="4"/>
  <c r="C89" i="4"/>
  <c r="C86" i="4"/>
  <c r="C85" i="4"/>
  <c r="C82" i="4"/>
  <c r="C81" i="4"/>
  <c r="C78" i="4"/>
  <c r="C77" i="4"/>
  <c r="C74" i="4"/>
  <c r="C73" i="4"/>
  <c r="C70" i="4"/>
  <c r="C69" i="4"/>
  <c r="C66" i="4"/>
  <c r="C65" i="4"/>
  <c r="C62" i="4"/>
  <c r="C61" i="4"/>
  <c r="C58" i="4"/>
  <c r="C57" i="4"/>
  <c r="C54" i="4"/>
  <c r="C53" i="4"/>
  <c r="C50" i="4"/>
  <c r="C49" i="4"/>
  <c r="C46" i="4"/>
  <c r="C45" i="4"/>
  <c r="C42" i="4"/>
  <c r="C41" i="4"/>
  <c r="C38" i="4"/>
  <c r="C37" i="4"/>
  <c r="C34" i="4"/>
  <c r="C33" i="4"/>
  <c r="C30" i="4"/>
  <c r="C29" i="4"/>
  <c r="C26" i="4"/>
  <c r="C25" i="4"/>
  <c r="C22" i="4"/>
  <c r="C21" i="4"/>
  <c r="C18" i="4"/>
  <c r="C17" i="4"/>
  <c r="C14" i="4"/>
  <c r="C13" i="4"/>
  <c r="C1" i="4"/>
  <c r="C994" i="4"/>
  <c r="B1" i="4" a="1"/>
  <c r="M2" i="1"/>
  <c r="B2" i="4"/>
  <c r="M6" i="1"/>
  <c r="B6" i="4"/>
  <c r="M10" i="1"/>
  <c r="B10" i="4"/>
  <c r="B14" i="4"/>
  <c r="B18" i="4"/>
  <c r="B22" i="4"/>
  <c r="B26" i="4"/>
  <c r="B30" i="4"/>
  <c r="B34" i="4"/>
  <c r="B38" i="4"/>
  <c r="B42" i="4"/>
  <c r="B46" i="4"/>
  <c r="B50" i="4"/>
  <c r="B54" i="4"/>
  <c r="B58" i="4"/>
  <c r="B62" i="4"/>
  <c r="B66" i="4"/>
  <c r="B70" i="4"/>
  <c r="B74" i="4"/>
  <c r="B78" i="4"/>
  <c r="B82" i="4"/>
  <c r="B86" i="4"/>
  <c r="B90" i="4"/>
  <c r="B94" i="4"/>
  <c r="B98" i="4"/>
  <c r="B102" i="4"/>
  <c r="B106" i="4"/>
  <c r="B110" i="4"/>
  <c r="B114" i="4"/>
  <c r="B118" i="4"/>
  <c r="B122" i="4"/>
  <c r="B126" i="4"/>
  <c r="B130" i="4"/>
  <c r="B134" i="4"/>
  <c r="B138" i="4"/>
  <c r="B142" i="4"/>
  <c r="B146" i="4"/>
  <c r="B150" i="4"/>
  <c r="B154" i="4"/>
  <c r="B158" i="4"/>
  <c r="B162" i="4"/>
  <c r="B166" i="4"/>
  <c r="B170" i="4"/>
  <c r="B174" i="4"/>
  <c r="B178" i="4"/>
  <c r="B182" i="4"/>
  <c r="B186" i="4"/>
  <c r="B190" i="4"/>
  <c r="B194" i="4"/>
  <c r="B198" i="4"/>
  <c r="B202" i="4"/>
  <c r="B206" i="4"/>
  <c r="B210" i="4"/>
  <c r="B214" i="4"/>
  <c r="B218" i="4"/>
  <c r="B222" i="4"/>
  <c r="B226" i="4"/>
  <c r="B230" i="4"/>
  <c r="B234" i="4"/>
  <c r="B238" i="4"/>
  <c r="B242" i="4"/>
  <c r="B246" i="4"/>
  <c r="B250" i="4"/>
  <c r="B254" i="4"/>
  <c r="B258" i="4"/>
  <c r="B262" i="4"/>
  <c r="B266" i="4"/>
  <c r="B270" i="4"/>
  <c r="B274" i="4"/>
  <c r="B278" i="4"/>
  <c r="B282" i="4"/>
  <c r="B286" i="4"/>
  <c r="B290" i="4"/>
  <c r="B294" i="4"/>
  <c r="B298" i="4"/>
  <c r="B302" i="4"/>
  <c r="B306" i="4"/>
  <c r="B310" i="4"/>
  <c r="B314" i="4"/>
  <c r="B318" i="4"/>
  <c r="B322" i="4"/>
  <c r="B326" i="4"/>
  <c r="B330" i="4"/>
  <c r="B334" i="4"/>
  <c r="B338" i="4"/>
  <c r="B342" i="4"/>
  <c r="B346" i="4"/>
  <c r="B350" i="4"/>
  <c r="B354" i="4"/>
  <c r="B358" i="4"/>
  <c r="B362" i="4"/>
  <c r="B366" i="4"/>
  <c r="B370" i="4"/>
  <c r="B374" i="4"/>
  <c r="B378" i="4"/>
  <c r="B382" i="4"/>
  <c r="B386" i="4"/>
  <c r="B390" i="4"/>
  <c r="B394" i="4"/>
  <c r="B398" i="4"/>
  <c r="B402" i="4"/>
  <c r="B406" i="4"/>
  <c r="B410" i="4"/>
  <c r="B414" i="4"/>
  <c r="B418" i="4"/>
  <c r="B422" i="4"/>
  <c r="B426" i="4"/>
  <c r="B430" i="4"/>
  <c r="B434" i="4"/>
  <c r="B439" i="4"/>
  <c r="B444" i="4"/>
  <c r="B450" i="4"/>
  <c r="B455" i="4"/>
  <c r="B460" i="4"/>
  <c r="B466" i="4"/>
  <c r="B471" i="4"/>
  <c r="B476" i="4"/>
  <c r="B482" i="4"/>
  <c r="B487" i="4"/>
  <c r="B492" i="4"/>
  <c r="B498" i="4"/>
  <c r="B503" i="4"/>
  <c r="B508" i="4"/>
  <c r="B514" i="4"/>
  <c r="B519" i="4"/>
  <c r="B524" i="4"/>
  <c r="B530" i="4"/>
  <c r="B535" i="4"/>
  <c r="B540" i="4"/>
  <c r="B546" i="4"/>
  <c r="B551" i="4"/>
  <c r="B556" i="4"/>
  <c r="B562" i="4"/>
  <c r="B567" i="4"/>
  <c r="B572" i="4"/>
  <c r="B578" i="4"/>
  <c r="B583" i="4"/>
  <c r="B588" i="4"/>
  <c r="B594" i="4"/>
  <c r="B599" i="4"/>
  <c r="B604" i="4"/>
  <c r="B610" i="4"/>
  <c r="B615" i="4"/>
  <c r="B620" i="4"/>
  <c r="B626" i="4"/>
  <c r="B631" i="4"/>
  <c r="B636" i="4"/>
  <c r="B642" i="4"/>
  <c r="B647" i="4"/>
  <c r="B652" i="4"/>
  <c r="B658" i="4"/>
  <c r="B663" i="4"/>
  <c r="B668" i="4"/>
  <c r="B674" i="4"/>
  <c r="B679" i="4"/>
  <c r="B684" i="4"/>
  <c r="B690" i="4"/>
  <c r="B695" i="4"/>
  <c r="B700" i="4"/>
  <c r="B706" i="4"/>
  <c r="B711" i="4"/>
  <c r="B716" i="4"/>
  <c r="B722" i="4"/>
  <c r="B727" i="4"/>
  <c r="B732" i="4"/>
  <c r="B738" i="4"/>
  <c r="B743" i="4"/>
  <c r="B748" i="4"/>
  <c r="B754" i="4"/>
  <c r="B759" i="4"/>
  <c r="B764" i="4"/>
  <c r="B770" i="4"/>
  <c r="B775" i="4"/>
  <c r="B780" i="4"/>
  <c r="B786" i="4"/>
  <c r="B791" i="4"/>
  <c r="B796" i="4"/>
  <c r="B802" i="4"/>
  <c r="B807" i="4"/>
  <c r="B812" i="4"/>
  <c r="B818" i="4"/>
  <c r="B823" i="4"/>
  <c r="B828" i="4"/>
  <c r="B834" i="4"/>
  <c r="B839" i="4"/>
  <c r="B844" i="4"/>
  <c r="B850" i="4"/>
  <c r="B855" i="4"/>
  <c r="B860" i="4"/>
  <c r="B866" i="4"/>
  <c r="B871" i="4"/>
  <c r="B876" i="4"/>
  <c r="B882" i="4"/>
  <c r="B887" i="4"/>
  <c r="B892" i="4"/>
  <c r="B898" i="4"/>
  <c r="B903" i="4"/>
  <c r="B908" i="4"/>
  <c r="B914" i="4"/>
  <c r="B919" i="4"/>
  <c r="B924" i="4"/>
  <c r="B930" i="4"/>
  <c r="B935" i="4"/>
  <c r="B940" i="4"/>
  <c r="B946" i="4"/>
  <c r="B951" i="4"/>
  <c r="B956" i="4"/>
  <c r="B962" i="4"/>
  <c r="B967" i="4"/>
  <c r="B972" i="4"/>
  <c r="B978" i="4"/>
  <c r="B983" i="4"/>
  <c r="B988" i="4"/>
  <c r="B994" i="4"/>
  <c r="B999" i="4"/>
  <c r="B1000" i="4"/>
  <c r="A1" i="4" a="1"/>
  <c r="A1" i="4"/>
  <c r="A3" i="4"/>
  <c r="A5" i="4"/>
  <c r="A7" i="4"/>
  <c r="A9" i="4"/>
  <c r="A11" i="4"/>
  <c r="A13" i="4"/>
  <c r="A15" i="4"/>
  <c r="A17" i="4"/>
  <c r="A19" i="4"/>
  <c r="A21" i="4"/>
  <c r="A23" i="4"/>
  <c r="A25" i="4"/>
  <c r="A27" i="4"/>
  <c r="A29" i="4"/>
  <c r="A31" i="4"/>
  <c r="A33" i="4"/>
  <c r="A35" i="4"/>
  <c r="A37" i="4"/>
  <c r="A39" i="4"/>
  <c r="A41" i="4"/>
  <c r="A43" i="4"/>
  <c r="A45" i="4"/>
  <c r="A47" i="4"/>
  <c r="A49" i="4"/>
  <c r="A51" i="4"/>
  <c r="A53" i="4"/>
  <c r="A55" i="4"/>
  <c r="A57" i="4"/>
  <c r="A59" i="4"/>
  <c r="A61" i="4"/>
  <c r="A63" i="4"/>
  <c r="A65" i="4"/>
  <c r="A67" i="4"/>
  <c r="A69" i="4"/>
  <c r="A71" i="4"/>
  <c r="A73" i="4"/>
  <c r="A75" i="4"/>
  <c r="A77" i="4"/>
  <c r="A79" i="4"/>
  <c r="A81" i="4"/>
  <c r="A83" i="4"/>
  <c r="A85" i="4"/>
  <c r="A87" i="4"/>
  <c r="A89" i="4"/>
  <c r="A91" i="4"/>
  <c r="A93" i="4"/>
  <c r="A95" i="4"/>
  <c r="A97" i="4"/>
  <c r="A99" i="4"/>
  <c r="A101" i="4"/>
  <c r="A103" i="4"/>
  <c r="A105" i="4"/>
  <c r="A107" i="4"/>
  <c r="A109" i="4"/>
  <c r="A111" i="4"/>
  <c r="A113" i="4"/>
  <c r="A115" i="4"/>
  <c r="A117" i="4"/>
  <c r="A119" i="4"/>
  <c r="A121" i="4"/>
  <c r="A123" i="4"/>
  <c r="A125" i="4"/>
  <c r="A127" i="4"/>
  <c r="A129" i="4"/>
  <c r="A131" i="4"/>
  <c r="A133" i="4"/>
  <c r="A135" i="4"/>
  <c r="A137" i="4"/>
  <c r="A139" i="4"/>
  <c r="A141" i="4"/>
  <c r="A143" i="4"/>
  <c r="A145" i="4"/>
  <c r="A147" i="4"/>
  <c r="A149" i="4"/>
  <c r="A151" i="4"/>
  <c r="A153" i="4"/>
  <c r="A155" i="4"/>
  <c r="A157" i="4"/>
  <c r="A159" i="4"/>
  <c r="A161" i="4"/>
  <c r="A163" i="4"/>
  <c r="A165" i="4"/>
  <c r="A167" i="4"/>
  <c r="A169" i="4"/>
  <c r="A171" i="4"/>
  <c r="A173" i="4"/>
  <c r="A175" i="4"/>
  <c r="A177" i="4"/>
  <c r="A179" i="4"/>
  <c r="A181" i="4"/>
  <c r="A183" i="4"/>
  <c r="A185" i="4"/>
  <c r="A187" i="4"/>
  <c r="A189" i="4"/>
  <c r="A191" i="4"/>
  <c r="A193" i="4"/>
  <c r="A195" i="4"/>
  <c r="A197" i="4"/>
  <c r="A199" i="4"/>
  <c r="A201" i="4"/>
  <c r="A203" i="4"/>
  <c r="A205" i="4"/>
  <c r="A207" i="4"/>
  <c r="A209" i="4"/>
  <c r="A211" i="4"/>
  <c r="A213" i="4"/>
  <c r="A215" i="4"/>
  <c r="A217" i="4"/>
  <c r="A219" i="4"/>
  <c r="A221" i="4"/>
  <c r="A223" i="4"/>
  <c r="A225" i="4"/>
  <c r="A227" i="4"/>
  <c r="A229" i="4"/>
  <c r="A231" i="4"/>
  <c r="A233" i="4"/>
  <c r="A235" i="4"/>
  <c r="A237" i="4"/>
  <c r="A239" i="4"/>
  <c r="A241" i="4"/>
  <c r="A243" i="4"/>
  <c r="A245" i="4"/>
  <c r="A247" i="4"/>
  <c r="A249" i="4"/>
  <c r="A251" i="4"/>
  <c r="A253" i="4"/>
  <c r="A255" i="4"/>
  <c r="A257" i="4"/>
  <c r="A259" i="4"/>
  <c r="A261" i="4"/>
  <c r="A263" i="4"/>
  <c r="A265" i="4"/>
  <c r="A267" i="4"/>
  <c r="A269" i="4"/>
  <c r="A271" i="4"/>
  <c r="A273" i="4"/>
  <c r="A275" i="4"/>
  <c r="A277" i="4"/>
  <c r="A279" i="4"/>
  <c r="A281" i="4"/>
  <c r="A283" i="4"/>
  <c r="A285" i="4"/>
  <c r="A287" i="4"/>
  <c r="A289" i="4"/>
  <c r="A291" i="4"/>
  <c r="A293" i="4"/>
  <c r="A295" i="4"/>
  <c r="A297" i="4"/>
  <c r="A299" i="4"/>
  <c r="A301" i="4"/>
  <c r="A303" i="4"/>
  <c r="A305" i="4"/>
  <c r="A307" i="4"/>
  <c r="A309" i="4"/>
  <c r="A311" i="4"/>
  <c r="A313" i="4"/>
  <c r="A315" i="4"/>
  <c r="A317" i="4"/>
  <c r="A321" i="4"/>
  <c r="A325" i="4"/>
  <c r="A329" i="4"/>
  <c r="A333" i="4"/>
  <c r="A337" i="4"/>
  <c r="A341" i="4"/>
  <c r="A345" i="4"/>
  <c r="A349" i="4"/>
  <c r="A353" i="4"/>
  <c r="A357" i="4"/>
  <c r="A361" i="4"/>
  <c r="A365" i="4"/>
  <c r="A369" i="4"/>
  <c r="A373" i="4"/>
  <c r="A377" i="4"/>
  <c r="A1000" i="4"/>
  <c r="A385" i="4"/>
  <c r="A393" i="4"/>
  <c r="A397" i="4"/>
  <c r="A405" i="4"/>
  <c r="A409" i="4"/>
  <c r="A417" i="4"/>
  <c r="A425" i="4"/>
  <c r="A429" i="4"/>
  <c r="A442" i="4"/>
  <c r="A458" i="4"/>
  <c r="A466" i="4"/>
  <c r="A482" i="4"/>
  <c r="A490" i="4"/>
  <c r="A509" i="4"/>
  <c r="A520" i="4"/>
  <c r="A541" i="4"/>
  <c r="A562" i="4"/>
  <c r="A608" i="4"/>
  <c r="A944" i="4"/>
  <c r="A2" i="4"/>
  <c r="A6" i="4"/>
  <c r="A10" i="4"/>
  <c r="A14" i="4"/>
  <c r="A18" i="4"/>
  <c r="A22" i="4"/>
  <c r="A26" i="4"/>
  <c r="A30" i="4"/>
  <c r="A34" i="4"/>
  <c r="A38" i="4"/>
  <c r="A42" i="4"/>
  <c r="A46" i="4"/>
  <c r="A50" i="4"/>
  <c r="A54" i="4"/>
  <c r="A58" i="4"/>
  <c r="A62" i="4"/>
  <c r="A66" i="4"/>
  <c r="A70" i="4"/>
  <c r="A74" i="4"/>
  <c r="A78" i="4"/>
  <c r="A82" i="4"/>
  <c r="A86" i="4"/>
  <c r="A90" i="4"/>
  <c r="A94" i="4"/>
  <c r="A98" i="4"/>
  <c r="A102" i="4"/>
  <c r="A106" i="4"/>
  <c r="A110" i="4"/>
  <c r="A114" i="4"/>
  <c r="A118" i="4"/>
  <c r="A122" i="4"/>
  <c r="A126" i="4"/>
  <c r="A130" i="4"/>
  <c r="A134" i="4"/>
  <c r="A138" i="4"/>
  <c r="A142" i="4"/>
  <c r="A146" i="4"/>
  <c r="A150" i="4"/>
  <c r="A154" i="4"/>
  <c r="A158" i="4"/>
  <c r="A162" i="4"/>
  <c r="A166" i="4"/>
  <c r="A170" i="4"/>
  <c r="A174" i="4"/>
  <c r="A178" i="4"/>
  <c r="A182" i="4"/>
  <c r="A186" i="4"/>
  <c r="A190" i="4"/>
  <c r="A194" i="4"/>
  <c r="A198" i="4"/>
  <c r="A202" i="4"/>
  <c r="A206" i="4"/>
  <c r="A210" i="4"/>
  <c r="A214" i="4"/>
  <c r="A218" i="4"/>
  <c r="A222" i="4"/>
  <c r="A226" i="4"/>
  <c r="A230" i="4"/>
  <c r="A234" i="4"/>
  <c r="A238" i="4"/>
  <c r="A242" i="4"/>
  <c r="A246" i="4"/>
  <c r="A250" i="4"/>
  <c r="A254" i="4"/>
  <c r="A258" i="4"/>
  <c r="A262" i="4"/>
  <c r="A266" i="4"/>
  <c r="A270" i="4"/>
  <c r="A274" i="4"/>
  <c r="A278" i="4"/>
  <c r="A282" i="4"/>
  <c r="A286" i="4"/>
  <c r="A290" i="4"/>
  <c r="A294" i="4"/>
  <c r="A298" i="4"/>
  <c r="A302" i="4"/>
  <c r="A306" i="4"/>
  <c r="A310" i="4"/>
  <c r="A314" i="4"/>
  <c r="A318" i="4"/>
  <c r="A322" i="4"/>
  <c r="A326" i="4"/>
  <c r="A330" i="4"/>
  <c r="A334" i="4"/>
  <c r="A338" i="4"/>
  <c r="A342" i="4"/>
  <c r="A346" i="4"/>
  <c r="A350" i="4"/>
  <c r="A354" i="4"/>
  <c r="A358" i="4"/>
  <c r="A362" i="4"/>
  <c r="A366" i="4"/>
  <c r="A370" i="4"/>
  <c r="A374" i="4"/>
  <c r="A378" i="4"/>
  <c r="A382" i="4"/>
  <c r="A386" i="4"/>
  <c r="A390" i="4"/>
  <c r="A394" i="4"/>
  <c r="A398" i="4"/>
  <c r="A402" i="4"/>
  <c r="A406" i="4"/>
  <c r="A410" i="4"/>
  <c r="A414" i="4"/>
  <c r="A418" i="4"/>
  <c r="A422" i="4"/>
  <c r="A426" i="4"/>
  <c r="A430" i="4"/>
  <c r="A436" i="4"/>
  <c r="A444" i="4"/>
  <c r="A452" i="4"/>
  <c r="A460" i="4"/>
  <c r="A468" i="4"/>
  <c r="A476" i="4"/>
  <c r="A484" i="4"/>
  <c r="A492" i="4"/>
  <c r="A501" i="4"/>
  <c r="A512" i="4"/>
  <c r="A522" i="4"/>
  <c r="A533" i="4"/>
  <c r="A544" i="4"/>
  <c r="A554" i="4"/>
  <c r="A565" i="4"/>
  <c r="A576" i="4"/>
  <c r="A586" i="4"/>
  <c r="A597" i="4"/>
  <c r="A612" i="4"/>
  <c r="A628" i="4"/>
  <c r="A644" i="4"/>
  <c r="A660" i="4"/>
  <c r="A676" i="4"/>
  <c r="A692" i="4"/>
  <c r="A708" i="4"/>
  <c r="A724" i="4"/>
  <c r="A740" i="4"/>
  <c r="A756" i="4"/>
  <c r="A772" i="4"/>
  <c r="A788" i="4"/>
  <c r="A804" i="4"/>
  <c r="A820" i="4"/>
  <c r="A836" i="4"/>
  <c r="A852" i="4"/>
  <c r="A868" i="4"/>
  <c r="A884" i="4"/>
  <c r="A900" i="4"/>
  <c r="A916" i="4"/>
  <c r="A932" i="4"/>
  <c r="A948" i="4"/>
  <c r="A964" i="4"/>
  <c r="A980" i="4"/>
  <c r="A996" i="4"/>
  <c r="A319" i="4"/>
  <c r="A323" i="4"/>
  <c r="A327" i="4"/>
  <c r="A331" i="4"/>
  <c r="A335" i="4"/>
  <c r="A339" i="4"/>
  <c r="A343" i="4"/>
  <c r="A347" i="4"/>
  <c r="A351" i="4"/>
  <c r="A355" i="4"/>
  <c r="A359" i="4"/>
  <c r="A363" i="4"/>
  <c r="A367" i="4"/>
  <c r="A371" i="4"/>
  <c r="A375" i="4"/>
  <c r="A379" i="4"/>
  <c r="A383" i="4"/>
  <c r="A387" i="4"/>
  <c r="A391" i="4"/>
  <c r="A395" i="4"/>
  <c r="A399" i="4"/>
  <c r="A403" i="4"/>
  <c r="A407" i="4"/>
  <c r="A411" i="4"/>
  <c r="A415" i="4"/>
  <c r="A419" i="4"/>
  <c r="A423" i="4"/>
  <c r="A427" i="4"/>
  <c r="A432" i="4"/>
  <c r="A438" i="4"/>
  <c r="A446" i="4"/>
  <c r="A454" i="4"/>
  <c r="A462" i="4"/>
  <c r="A470" i="4"/>
  <c r="A478" i="4"/>
  <c r="A486" i="4"/>
  <c r="A494" i="4"/>
  <c r="A504" i="4"/>
  <c r="A514" i="4"/>
  <c r="A525" i="4"/>
  <c r="A536" i="4"/>
  <c r="A546" i="4"/>
  <c r="A557" i="4"/>
  <c r="A568" i="4"/>
  <c r="A578" i="4"/>
  <c r="A589" i="4"/>
  <c r="A600" i="4"/>
  <c r="A616" i="4"/>
  <c r="A632" i="4"/>
  <c r="A648" i="4"/>
  <c r="A664" i="4"/>
  <c r="A680" i="4"/>
  <c r="A696" i="4"/>
  <c r="A712" i="4"/>
  <c r="A728" i="4"/>
  <c r="A744" i="4"/>
  <c r="A760" i="4"/>
  <c r="A776" i="4"/>
  <c r="A792" i="4"/>
  <c r="A808" i="4"/>
  <c r="A824" i="4"/>
  <c r="A840" i="4"/>
  <c r="A856" i="4"/>
  <c r="A872" i="4"/>
  <c r="A888" i="4"/>
  <c r="A904" i="4"/>
  <c r="A920" i="4"/>
  <c r="A936" i="4"/>
  <c r="A952" i="4"/>
  <c r="A968" i="4"/>
  <c r="A984" i="4"/>
  <c r="A999" i="4"/>
  <c r="A995" i="4"/>
  <c r="A991" i="4"/>
  <c r="A987" i="4"/>
  <c r="A983" i="4"/>
  <c r="A979" i="4"/>
  <c r="A975" i="4"/>
  <c r="A971" i="4"/>
  <c r="A967" i="4"/>
  <c r="A963" i="4"/>
  <c r="A959" i="4"/>
  <c r="A955" i="4"/>
  <c r="A951" i="4"/>
  <c r="A947" i="4"/>
  <c r="A943" i="4"/>
  <c r="A939" i="4"/>
  <c r="A935" i="4"/>
  <c r="A931" i="4"/>
  <c r="A927" i="4"/>
  <c r="A923" i="4"/>
  <c r="A919" i="4"/>
  <c r="A915" i="4"/>
  <c r="A911" i="4"/>
  <c r="A907" i="4"/>
  <c r="A903" i="4"/>
  <c r="A899" i="4"/>
  <c r="A895" i="4"/>
  <c r="A891" i="4"/>
  <c r="A887" i="4"/>
  <c r="A883" i="4"/>
  <c r="A879" i="4"/>
  <c r="A875" i="4"/>
  <c r="A871" i="4"/>
  <c r="A867" i="4"/>
  <c r="A863" i="4"/>
  <c r="A859" i="4"/>
  <c r="A855" i="4"/>
  <c r="A851" i="4"/>
  <c r="A847" i="4"/>
  <c r="A843" i="4"/>
  <c r="A839" i="4"/>
  <c r="A835" i="4"/>
  <c r="A831" i="4"/>
  <c r="A827" i="4"/>
  <c r="A823" i="4"/>
  <c r="A819" i="4"/>
  <c r="A815" i="4"/>
  <c r="A811" i="4"/>
  <c r="A807" i="4"/>
  <c r="A803" i="4"/>
  <c r="A799" i="4"/>
  <c r="A795" i="4"/>
  <c r="A791" i="4"/>
  <c r="A787" i="4"/>
  <c r="A783" i="4"/>
  <c r="A779" i="4"/>
  <c r="A775" i="4"/>
  <c r="A771" i="4"/>
  <c r="A767" i="4"/>
  <c r="A763" i="4"/>
  <c r="A759" i="4"/>
  <c r="A755" i="4"/>
  <c r="A751" i="4"/>
  <c r="A747" i="4"/>
  <c r="A743" i="4"/>
  <c r="A739" i="4"/>
  <c r="A735" i="4"/>
  <c r="A731" i="4"/>
  <c r="A727" i="4"/>
  <c r="A723" i="4"/>
  <c r="A719" i="4"/>
  <c r="A715" i="4"/>
  <c r="A711" i="4"/>
  <c r="A707" i="4"/>
  <c r="A703" i="4"/>
  <c r="A699" i="4"/>
  <c r="A695" i="4"/>
  <c r="A691" i="4"/>
  <c r="A687" i="4"/>
  <c r="A683" i="4"/>
  <c r="A679" i="4"/>
  <c r="A675" i="4"/>
  <c r="A671" i="4"/>
  <c r="A667" i="4"/>
  <c r="A663" i="4"/>
  <c r="A659" i="4"/>
  <c r="A655" i="4"/>
  <c r="A651" i="4"/>
  <c r="A647" i="4"/>
  <c r="A643" i="4"/>
  <c r="A639" i="4"/>
  <c r="A635" i="4"/>
  <c r="A631" i="4"/>
  <c r="A627" i="4"/>
  <c r="A623" i="4"/>
  <c r="A619" i="4"/>
  <c r="A615" i="4"/>
  <c r="A611" i="4"/>
  <c r="A607" i="4"/>
  <c r="A603" i="4"/>
  <c r="A599" i="4"/>
  <c r="A595" i="4"/>
  <c r="A591" i="4"/>
  <c r="A587" i="4"/>
  <c r="A583" i="4"/>
  <c r="A579" i="4"/>
  <c r="A575" i="4"/>
  <c r="A571" i="4"/>
  <c r="A567" i="4"/>
  <c r="A563" i="4"/>
  <c r="A559" i="4"/>
  <c r="A555" i="4"/>
  <c r="A551" i="4"/>
  <c r="A547" i="4"/>
  <c r="A543" i="4"/>
  <c r="A539" i="4"/>
  <c r="A535" i="4"/>
  <c r="A531" i="4"/>
  <c r="A527" i="4"/>
  <c r="A523" i="4"/>
  <c r="A519" i="4"/>
  <c r="A515" i="4"/>
  <c r="A511" i="4"/>
  <c r="A507" i="4"/>
  <c r="A503" i="4"/>
  <c r="A499" i="4"/>
  <c r="A1001" i="4"/>
  <c r="A997" i="4"/>
  <c r="A993" i="4"/>
  <c r="A989" i="4"/>
  <c r="A985" i="4"/>
  <c r="A981" i="4"/>
  <c r="A977" i="4"/>
  <c r="A973" i="4"/>
  <c r="A969" i="4"/>
  <c r="A965" i="4"/>
  <c r="A961" i="4"/>
  <c r="A957" i="4"/>
  <c r="A953" i="4"/>
  <c r="A949" i="4"/>
  <c r="A945" i="4"/>
  <c r="A941" i="4"/>
  <c r="A937" i="4"/>
  <c r="A933" i="4"/>
  <c r="A929" i="4"/>
  <c r="A925" i="4"/>
  <c r="A921" i="4"/>
  <c r="A917" i="4"/>
  <c r="A913" i="4"/>
  <c r="A909" i="4"/>
  <c r="A905" i="4"/>
  <c r="A901" i="4"/>
  <c r="A897" i="4"/>
  <c r="A893" i="4"/>
  <c r="A889" i="4"/>
  <c r="A885" i="4"/>
  <c r="A881" i="4"/>
  <c r="A877" i="4"/>
  <c r="A873" i="4"/>
  <c r="A869" i="4"/>
  <c r="A865" i="4"/>
  <c r="A861" i="4"/>
  <c r="A857" i="4"/>
  <c r="A853" i="4"/>
  <c r="A849" i="4"/>
  <c r="A845" i="4"/>
  <c r="A841" i="4"/>
  <c r="A837" i="4"/>
  <c r="A833" i="4"/>
  <c r="A829" i="4"/>
  <c r="A825" i="4"/>
  <c r="A821" i="4"/>
  <c r="A817" i="4"/>
  <c r="A813" i="4"/>
  <c r="A809" i="4"/>
  <c r="A805" i="4"/>
  <c r="A801" i="4"/>
  <c r="A797" i="4"/>
  <c r="A793" i="4"/>
  <c r="A789" i="4"/>
  <c r="A785" i="4"/>
  <c r="A781" i="4"/>
  <c r="A777" i="4"/>
  <c r="A773" i="4"/>
  <c r="A769" i="4"/>
  <c r="A765" i="4"/>
  <c r="A761" i="4"/>
  <c r="A757" i="4"/>
  <c r="A753" i="4"/>
  <c r="A749" i="4"/>
  <c r="A745" i="4"/>
  <c r="A741" i="4"/>
  <c r="A737" i="4"/>
  <c r="A733" i="4"/>
  <c r="A729" i="4"/>
  <c r="A725" i="4"/>
  <c r="A721" i="4"/>
  <c r="A717" i="4"/>
  <c r="A713" i="4"/>
  <c r="A709" i="4"/>
  <c r="A705" i="4"/>
  <c r="A701" i="4"/>
  <c r="A697" i="4"/>
  <c r="A693" i="4"/>
  <c r="A689" i="4"/>
  <c r="A685" i="4"/>
  <c r="A681" i="4"/>
  <c r="A677" i="4"/>
  <c r="A673" i="4"/>
  <c r="A669" i="4"/>
  <c r="A665" i="4"/>
  <c r="A661" i="4"/>
  <c r="A657" i="4"/>
  <c r="A653" i="4"/>
  <c r="A649" i="4"/>
  <c r="A645" i="4"/>
  <c r="A641" i="4"/>
  <c r="A637" i="4"/>
  <c r="A633" i="4"/>
  <c r="A629" i="4"/>
  <c r="A625" i="4"/>
  <c r="A621" i="4"/>
  <c r="A617" i="4"/>
  <c r="A613" i="4"/>
  <c r="A609" i="4"/>
  <c r="A605" i="4"/>
  <c r="A601" i="4"/>
  <c r="A994" i="4"/>
  <c r="A986" i="4"/>
  <c r="A978" i="4"/>
  <c r="A970" i="4"/>
  <c r="A962" i="4"/>
  <c r="A954" i="4"/>
  <c r="A946" i="4"/>
  <c r="A938" i="4"/>
  <c r="A930" i="4"/>
  <c r="A922" i="4"/>
  <c r="A914" i="4"/>
  <c r="A906" i="4"/>
  <c r="A898" i="4"/>
  <c r="A890" i="4"/>
  <c r="A882" i="4"/>
  <c r="A874" i="4"/>
  <c r="A866" i="4"/>
  <c r="A858" i="4"/>
  <c r="A850" i="4"/>
  <c r="A842" i="4"/>
  <c r="A834" i="4"/>
  <c r="A826" i="4"/>
  <c r="A818" i="4"/>
  <c r="A810" i="4"/>
  <c r="A802" i="4"/>
  <c r="A794" i="4"/>
  <c r="A786" i="4"/>
  <c r="A778" i="4"/>
  <c r="A770" i="4"/>
  <c r="A762" i="4"/>
  <c r="A754" i="4"/>
  <c r="A746" i="4"/>
  <c r="A738" i="4"/>
  <c r="A730" i="4"/>
  <c r="A722" i="4"/>
  <c r="A714" i="4"/>
  <c r="A706" i="4"/>
  <c r="A698" i="4"/>
  <c r="A690" i="4"/>
  <c r="A682" i="4"/>
  <c r="A674" i="4"/>
  <c r="A666" i="4"/>
  <c r="A658" i="4"/>
  <c r="A650" i="4"/>
  <c r="A642" i="4"/>
  <c r="A634" i="4"/>
  <c r="A626" i="4"/>
  <c r="A618" i="4"/>
  <c r="A610" i="4"/>
  <c r="A602" i="4"/>
  <c r="A596" i="4"/>
  <c r="A590" i="4"/>
  <c r="A585" i="4"/>
  <c r="A580" i="4"/>
  <c r="A574" i="4"/>
  <c r="A569" i="4"/>
  <c r="A564" i="4"/>
  <c r="A558" i="4"/>
  <c r="A553" i="4"/>
  <c r="A548" i="4"/>
  <c r="A542" i="4"/>
  <c r="A537" i="4"/>
  <c r="A532" i="4"/>
  <c r="A526" i="4"/>
  <c r="A521" i="4"/>
  <c r="A516" i="4"/>
  <c r="A510" i="4"/>
  <c r="A505" i="4"/>
  <c r="A500" i="4"/>
  <c r="A495" i="4"/>
  <c r="A491" i="4"/>
  <c r="A487" i="4"/>
  <c r="A483" i="4"/>
  <c r="A479" i="4"/>
  <c r="A475" i="4"/>
  <c r="A471" i="4"/>
  <c r="A467" i="4"/>
  <c r="A463" i="4"/>
  <c r="A459" i="4"/>
  <c r="A455" i="4"/>
  <c r="A451" i="4"/>
  <c r="A447" i="4"/>
  <c r="A443" i="4"/>
  <c r="A439" i="4"/>
  <c r="A435" i="4"/>
  <c r="A431" i="4"/>
  <c r="A998" i="4"/>
  <c r="A990" i="4"/>
  <c r="A982" i="4"/>
  <c r="A974" i="4"/>
  <c r="A966" i="4"/>
  <c r="A958" i="4"/>
  <c r="A950" i="4"/>
  <c r="A942" i="4"/>
  <c r="A934" i="4"/>
  <c r="A926" i="4"/>
  <c r="A918" i="4"/>
  <c r="A910" i="4"/>
  <c r="A902" i="4"/>
  <c r="A894" i="4"/>
  <c r="A886" i="4"/>
  <c r="A878" i="4"/>
  <c r="A870" i="4"/>
  <c r="A862" i="4"/>
  <c r="A854" i="4"/>
  <c r="A846" i="4"/>
  <c r="A838" i="4"/>
  <c r="A830" i="4"/>
  <c r="A822" i="4"/>
  <c r="A814" i="4"/>
  <c r="A806" i="4"/>
  <c r="A798" i="4"/>
  <c r="A790" i="4"/>
  <c r="A782" i="4"/>
  <c r="A774" i="4"/>
  <c r="A766" i="4"/>
  <c r="A758" i="4"/>
  <c r="A750" i="4"/>
  <c r="A742" i="4"/>
  <c r="A734" i="4"/>
  <c r="A726" i="4"/>
  <c r="A718" i="4"/>
  <c r="A710" i="4"/>
  <c r="A702" i="4"/>
  <c r="A694" i="4"/>
  <c r="A686" i="4"/>
  <c r="A678" i="4"/>
  <c r="A670" i="4"/>
  <c r="A662" i="4"/>
  <c r="A654" i="4"/>
  <c r="A646" i="4"/>
  <c r="A638" i="4"/>
  <c r="A630" i="4"/>
  <c r="A622" i="4"/>
  <c r="A614" i="4"/>
  <c r="A606" i="4"/>
  <c r="A598" i="4"/>
  <c r="A593" i="4"/>
  <c r="A588" i="4"/>
  <c r="A582" i="4"/>
  <c r="A577" i="4"/>
  <c r="A572" i="4"/>
  <c r="A566" i="4"/>
  <c r="A561" i="4"/>
  <c r="A556" i="4"/>
  <c r="A550" i="4"/>
  <c r="A545" i="4"/>
  <c r="A540" i="4"/>
  <c r="A534" i="4"/>
  <c r="A529" i="4"/>
  <c r="A524" i="4"/>
  <c r="A518" i="4"/>
  <c r="A513" i="4"/>
  <c r="A508" i="4"/>
  <c r="A502" i="4"/>
  <c r="A497" i="4"/>
  <c r="A493" i="4"/>
  <c r="A489" i="4"/>
  <c r="A485" i="4"/>
  <c r="A481" i="4"/>
  <c r="A477" i="4"/>
  <c r="A473" i="4"/>
  <c r="A469" i="4"/>
  <c r="A465" i="4"/>
  <c r="A461" i="4"/>
  <c r="A457" i="4"/>
  <c r="A453" i="4"/>
  <c r="A449" i="4"/>
  <c r="A445" i="4"/>
  <c r="A441" i="4"/>
  <c r="A437" i="4"/>
  <c r="A4" i="4"/>
  <c r="A8" i="4"/>
  <c r="A12" i="4"/>
  <c r="A16" i="4"/>
  <c r="A20" i="4"/>
  <c r="A24" i="4"/>
  <c r="A28" i="4"/>
  <c r="A32" i="4"/>
  <c r="A36" i="4"/>
  <c r="A40" i="4"/>
  <c r="A44" i="4"/>
  <c r="A48" i="4"/>
  <c r="A52" i="4"/>
  <c r="A56" i="4"/>
  <c r="A60" i="4"/>
  <c r="A64" i="4"/>
  <c r="A68" i="4"/>
  <c r="A72" i="4"/>
  <c r="A76" i="4"/>
  <c r="A80" i="4"/>
  <c r="A84" i="4"/>
  <c r="A88" i="4"/>
  <c r="A92" i="4"/>
  <c r="A96" i="4"/>
  <c r="A100" i="4"/>
  <c r="A104" i="4"/>
  <c r="A108" i="4"/>
  <c r="A112" i="4"/>
  <c r="A116" i="4"/>
  <c r="A120" i="4"/>
  <c r="A124" i="4"/>
  <c r="A128" i="4"/>
  <c r="A132" i="4"/>
  <c r="A136" i="4"/>
  <c r="A140" i="4"/>
  <c r="A144" i="4"/>
  <c r="A148" i="4"/>
  <c r="A152" i="4"/>
  <c r="A156" i="4"/>
  <c r="A160" i="4"/>
  <c r="A164" i="4"/>
  <c r="A168" i="4"/>
  <c r="A172" i="4"/>
  <c r="A176" i="4"/>
  <c r="A180" i="4"/>
  <c r="A184" i="4"/>
  <c r="A188" i="4"/>
  <c r="A192" i="4"/>
  <c r="A196" i="4"/>
  <c r="A200" i="4"/>
  <c r="A204" i="4"/>
  <c r="A208" i="4"/>
  <c r="A212" i="4"/>
  <c r="A216" i="4"/>
  <c r="A220" i="4"/>
  <c r="A224" i="4"/>
  <c r="A228" i="4"/>
  <c r="A232" i="4"/>
  <c r="A236" i="4"/>
  <c r="A240" i="4"/>
  <c r="A244" i="4"/>
  <c r="A248" i="4"/>
  <c r="A252" i="4"/>
  <c r="A256" i="4"/>
  <c r="A260" i="4"/>
  <c r="A264" i="4"/>
  <c r="A268" i="4"/>
  <c r="A272" i="4"/>
  <c r="A276" i="4"/>
  <c r="A280" i="4"/>
  <c r="A284" i="4"/>
  <c r="A288" i="4"/>
  <c r="A292" i="4"/>
  <c r="A296" i="4"/>
  <c r="A300" i="4"/>
  <c r="A304" i="4"/>
  <c r="A308" i="4"/>
  <c r="A312" i="4"/>
  <c r="A316" i="4"/>
  <c r="A320" i="4"/>
  <c r="A324" i="4"/>
  <c r="A328" i="4"/>
  <c r="A332" i="4"/>
  <c r="A336" i="4"/>
  <c r="A340" i="4"/>
  <c r="A344" i="4"/>
  <c r="A348" i="4"/>
  <c r="A352" i="4"/>
  <c r="A356" i="4"/>
  <c r="A360" i="4"/>
  <c r="A364" i="4"/>
  <c r="A368" i="4"/>
  <c r="A372" i="4"/>
  <c r="A376" i="4"/>
  <c r="A380" i="4"/>
  <c r="A384" i="4"/>
  <c r="A388" i="4"/>
  <c r="A392" i="4"/>
  <c r="A396" i="4"/>
  <c r="A400" i="4"/>
  <c r="A404" i="4"/>
  <c r="A408" i="4"/>
  <c r="A412" i="4"/>
  <c r="A416" i="4"/>
  <c r="A420" i="4"/>
  <c r="A424" i="4"/>
  <c r="A428" i="4"/>
  <c r="A433" i="4"/>
  <c r="A440" i="4"/>
  <c r="A448" i="4"/>
  <c r="A456" i="4"/>
  <c r="A464" i="4"/>
  <c r="A472" i="4"/>
  <c r="A480" i="4"/>
  <c r="A488" i="4"/>
  <c r="A496" i="4"/>
  <c r="A506" i="4"/>
  <c r="A517" i="4"/>
  <c r="A528" i="4"/>
  <c r="A538" i="4"/>
  <c r="A549" i="4"/>
  <c r="A560" i="4"/>
  <c r="A570" i="4"/>
  <c r="A581" i="4"/>
  <c r="A592" i="4"/>
  <c r="A604" i="4"/>
  <c r="A620" i="4"/>
  <c r="A636" i="4"/>
  <c r="A652" i="4"/>
  <c r="A668" i="4"/>
  <c r="A684" i="4"/>
  <c r="A700" i="4"/>
  <c r="A716" i="4"/>
  <c r="A732" i="4"/>
  <c r="A748" i="4"/>
  <c r="A764" i="4"/>
  <c r="A780" i="4"/>
  <c r="A796" i="4"/>
  <c r="A812" i="4"/>
  <c r="A828" i="4"/>
  <c r="A844" i="4"/>
  <c r="A860" i="4"/>
  <c r="A876" i="4"/>
  <c r="A892" i="4"/>
  <c r="A908" i="4"/>
  <c r="A924" i="4"/>
  <c r="A940" i="4"/>
  <c r="A956" i="4"/>
  <c r="A972" i="4"/>
  <c r="A988" i="4"/>
  <c r="A381" i="4"/>
  <c r="A389" i="4"/>
  <c r="A401" i="4"/>
  <c r="A413" i="4"/>
  <c r="A421" i="4"/>
  <c r="A434" i="4"/>
  <c r="A450" i="4"/>
  <c r="A474" i="4"/>
  <c r="A498" i="4"/>
  <c r="A530" i="4"/>
  <c r="A552" i="4"/>
  <c r="A573" i="4"/>
  <c r="A584" i="4"/>
  <c r="A594" i="4"/>
  <c r="A624" i="4"/>
  <c r="A640" i="4"/>
  <c r="A656" i="4"/>
  <c r="A672" i="4"/>
  <c r="A688" i="4"/>
  <c r="A704" i="4"/>
  <c r="A720" i="4"/>
  <c r="A736" i="4"/>
  <c r="A752" i="4"/>
  <c r="A768" i="4"/>
  <c r="A784" i="4"/>
  <c r="A800" i="4"/>
  <c r="A816" i="4"/>
  <c r="A832" i="4"/>
  <c r="A848" i="4"/>
  <c r="A864" i="4"/>
  <c r="A880" i="4"/>
  <c r="A896" i="4"/>
  <c r="A912" i="4"/>
  <c r="A928" i="4"/>
  <c r="A960" i="4"/>
  <c r="A976" i="4"/>
  <c r="A992" i="4"/>
  <c r="M3" i="1"/>
  <c r="B3" i="4"/>
  <c r="M7" i="1"/>
  <c r="B7" i="4"/>
  <c r="M11" i="1"/>
  <c r="B11" i="4"/>
  <c r="B15" i="4"/>
  <c r="B19" i="4"/>
  <c r="B23" i="4"/>
  <c r="B27" i="4"/>
  <c r="B31" i="4"/>
  <c r="B35" i="4"/>
  <c r="B39" i="4"/>
  <c r="B43" i="4"/>
  <c r="B47" i="4"/>
  <c r="B51" i="4"/>
  <c r="B55" i="4"/>
  <c r="B59" i="4"/>
  <c r="B63" i="4"/>
  <c r="B67" i="4"/>
  <c r="B71" i="4"/>
  <c r="B75" i="4"/>
  <c r="B79" i="4"/>
  <c r="B83" i="4"/>
  <c r="B87" i="4"/>
  <c r="B91" i="4"/>
  <c r="B95" i="4"/>
  <c r="B99" i="4"/>
  <c r="B103" i="4"/>
  <c r="B107" i="4"/>
  <c r="B111" i="4"/>
  <c r="B115" i="4"/>
  <c r="B119" i="4"/>
  <c r="B123" i="4"/>
  <c r="B127" i="4"/>
  <c r="B131" i="4"/>
  <c r="B135" i="4"/>
  <c r="B139" i="4"/>
  <c r="B143" i="4"/>
  <c r="B147" i="4"/>
  <c r="B151" i="4"/>
  <c r="B155" i="4"/>
  <c r="B159" i="4"/>
  <c r="B163" i="4"/>
  <c r="B167" i="4"/>
  <c r="B171" i="4"/>
  <c r="B175" i="4"/>
  <c r="B179" i="4"/>
  <c r="B183" i="4"/>
  <c r="B187" i="4"/>
  <c r="B191" i="4"/>
  <c r="B195" i="4"/>
  <c r="B199" i="4"/>
  <c r="B203" i="4"/>
  <c r="B207" i="4"/>
  <c r="B211" i="4"/>
  <c r="B215" i="4"/>
  <c r="B219" i="4"/>
  <c r="B223" i="4"/>
  <c r="B227" i="4"/>
  <c r="B231" i="4"/>
  <c r="B235" i="4"/>
  <c r="B239" i="4"/>
  <c r="B243" i="4"/>
  <c r="B247" i="4"/>
  <c r="B251" i="4"/>
  <c r="B255" i="4"/>
  <c r="B259" i="4"/>
  <c r="B263" i="4"/>
  <c r="B267" i="4"/>
  <c r="B271" i="4"/>
  <c r="B275" i="4"/>
  <c r="B279" i="4"/>
  <c r="B283" i="4"/>
  <c r="B287" i="4"/>
  <c r="B291" i="4"/>
  <c r="B295" i="4"/>
  <c r="B299" i="4"/>
  <c r="B303" i="4"/>
  <c r="B307" i="4"/>
  <c r="B311" i="4"/>
  <c r="B315" i="4"/>
  <c r="B319" i="4"/>
  <c r="B323" i="4"/>
  <c r="B327" i="4"/>
  <c r="B331" i="4"/>
  <c r="B335" i="4"/>
  <c r="B339" i="4"/>
  <c r="B343" i="4"/>
  <c r="B347" i="4"/>
  <c r="B351" i="4"/>
  <c r="B355" i="4"/>
  <c r="B359" i="4"/>
  <c r="B363" i="4"/>
  <c r="B367" i="4"/>
  <c r="B371" i="4"/>
  <c r="B375" i="4"/>
  <c r="B379" i="4"/>
  <c r="B383" i="4"/>
  <c r="B387" i="4"/>
  <c r="B391" i="4"/>
  <c r="B395" i="4"/>
  <c r="B399" i="4"/>
  <c r="B403" i="4"/>
  <c r="B407" i="4"/>
  <c r="B411" i="4"/>
  <c r="B415" i="4"/>
  <c r="B419" i="4"/>
  <c r="B423" i="4"/>
  <c r="B427" i="4"/>
  <c r="B431" i="4"/>
  <c r="B435" i="4"/>
  <c r="B440" i="4"/>
  <c r="B446" i="4"/>
  <c r="B451" i="4"/>
  <c r="B456" i="4"/>
  <c r="B462" i="4"/>
  <c r="B467" i="4"/>
  <c r="B472" i="4"/>
  <c r="B478" i="4"/>
  <c r="B483" i="4"/>
  <c r="B488" i="4"/>
  <c r="B494" i="4"/>
  <c r="B499" i="4"/>
  <c r="B504" i="4"/>
  <c r="B510" i="4"/>
  <c r="B515" i="4"/>
  <c r="B520" i="4"/>
  <c r="B526" i="4"/>
  <c r="B531" i="4"/>
  <c r="B536" i="4"/>
  <c r="B542" i="4"/>
  <c r="B547" i="4"/>
  <c r="B552" i="4"/>
  <c r="B558" i="4"/>
  <c r="B563" i="4"/>
  <c r="B568" i="4"/>
  <c r="B574" i="4"/>
  <c r="B579" i="4"/>
  <c r="B584" i="4"/>
  <c r="B590" i="4"/>
  <c r="B595" i="4"/>
  <c r="B600" i="4"/>
  <c r="B606" i="4"/>
  <c r="B611" i="4"/>
  <c r="B616" i="4"/>
  <c r="B622" i="4"/>
  <c r="B627" i="4"/>
  <c r="B632" i="4"/>
  <c r="B638" i="4"/>
  <c r="B643" i="4"/>
  <c r="B648" i="4"/>
  <c r="B654" i="4"/>
  <c r="B659" i="4"/>
  <c r="B664" i="4"/>
  <c r="B670" i="4"/>
  <c r="B675" i="4"/>
  <c r="B680" i="4"/>
  <c r="B686" i="4"/>
  <c r="B691" i="4"/>
  <c r="B696" i="4"/>
  <c r="B702" i="4"/>
  <c r="B707" i="4"/>
  <c r="B712" i="4"/>
  <c r="B718" i="4"/>
  <c r="B723" i="4"/>
  <c r="B728" i="4"/>
  <c r="B734" i="4"/>
  <c r="B739" i="4"/>
  <c r="B744" i="4"/>
  <c r="B750" i="4"/>
  <c r="B755" i="4"/>
  <c r="B760" i="4"/>
  <c r="B766" i="4"/>
  <c r="B771" i="4"/>
  <c r="B776" i="4"/>
  <c r="B782" i="4"/>
  <c r="B787" i="4"/>
  <c r="B792" i="4"/>
  <c r="B798" i="4"/>
  <c r="B803" i="4"/>
  <c r="B808" i="4"/>
  <c r="B814" i="4"/>
  <c r="B819" i="4"/>
  <c r="B824" i="4"/>
  <c r="B830" i="4"/>
  <c r="B835" i="4"/>
  <c r="B840" i="4"/>
  <c r="B846" i="4"/>
  <c r="B851" i="4"/>
  <c r="B856" i="4"/>
  <c r="B862" i="4"/>
  <c r="B867" i="4"/>
  <c r="B872" i="4"/>
  <c r="B878" i="4"/>
  <c r="B883" i="4"/>
  <c r="B888" i="4"/>
  <c r="B894" i="4"/>
  <c r="B899" i="4"/>
  <c r="B904" i="4"/>
  <c r="B910" i="4"/>
  <c r="B915" i="4"/>
  <c r="B920" i="4"/>
  <c r="B926" i="4"/>
  <c r="B931" i="4"/>
  <c r="B936" i="4"/>
  <c r="B942" i="4"/>
  <c r="B947" i="4"/>
  <c r="B952" i="4"/>
  <c r="B958" i="4"/>
  <c r="B963" i="4"/>
  <c r="B968" i="4"/>
  <c r="B974" i="4"/>
  <c r="B979" i="4"/>
  <c r="B984" i="4"/>
  <c r="B990" i="4"/>
  <c r="B995" i="4"/>
  <c r="B1001" i="4"/>
  <c r="B997" i="4"/>
  <c r="B993" i="4"/>
  <c r="B989" i="4"/>
  <c r="B985" i="4"/>
  <c r="B981" i="4"/>
  <c r="B977" i="4"/>
  <c r="B973" i="4"/>
  <c r="B969" i="4"/>
  <c r="B965" i="4"/>
  <c r="B961" i="4"/>
  <c r="B957" i="4"/>
  <c r="B953" i="4"/>
  <c r="B949" i="4"/>
  <c r="B945" i="4"/>
  <c r="B941" i="4"/>
  <c r="B937" i="4"/>
  <c r="B933" i="4"/>
  <c r="B929" i="4"/>
  <c r="B925" i="4"/>
  <c r="B921" i="4"/>
  <c r="B917" i="4"/>
  <c r="B913" i="4"/>
  <c r="B909" i="4"/>
  <c r="B905" i="4"/>
  <c r="B901" i="4"/>
  <c r="B897" i="4"/>
  <c r="B893" i="4"/>
  <c r="B889" i="4"/>
  <c r="B885" i="4"/>
  <c r="B881" i="4"/>
  <c r="B877" i="4"/>
  <c r="B873" i="4"/>
  <c r="B869" i="4"/>
  <c r="B865" i="4"/>
  <c r="B861" i="4"/>
  <c r="B857" i="4"/>
  <c r="B853" i="4"/>
  <c r="B849" i="4"/>
  <c r="B845" i="4"/>
  <c r="B841" i="4"/>
  <c r="B837" i="4"/>
  <c r="B833" i="4"/>
  <c r="B829" i="4"/>
  <c r="B825" i="4"/>
  <c r="B821" i="4"/>
  <c r="B817" i="4"/>
  <c r="B813" i="4"/>
  <c r="B809" i="4"/>
  <c r="B805" i="4"/>
  <c r="B801" i="4"/>
  <c r="B797" i="4"/>
  <c r="B793" i="4"/>
  <c r="B789" i="4"/>
  <c r="B785" i="4"/>
  <c r="B781" i="4"/>
  <c r="B777" i="4"/>
  <c r="B773" i="4"/>
  <c r="B769" i="4"/>
  <c r="B765" i="4"/>
  <c r="B761" i="4"/>
  <c r="B757" i="4"/>
  <c r="B753" i="4"/>
  <c r="B749" i="4"/>
  <c r="B745" i="4"/>
  <c r="B741" i="4"/>
  <c r="B737" i="4"/>
  <c r="B733" i="4"/>
  <c r="B729" i="4"/>
  <c r="B725" i="4"/>
  <c r="B721" i="4"/>
  <c r="B717" i="4"/>
  <c r="B713" i="4"/>
  <c r="B709" i="4"/>
  <c r="B705" i="4"/>
  <c r="B701" i="4"/>
  <c r="B697" i="4"/>
  <c r="B693" i="4"/>
  <c r="B689" i="4"/>
  <c r="B685" i="4"/>
  <c r="B681" i="4"/>
  <c r="B677" i="4"/>
  <c r="B673" i="4"/>
  <c r="B669" i="4"/>
  <c r="B665" i="4"/>
  <c r="B661" i="4"/>
  <c r="B657" i="4"/>
  <c r="B653" i="4"/>
  <c r="B649" i="4"/>
  <c r="B645" i="4"/>
  <c r="B641" i="4"/>
  <c r="B637" i="4"/>
  <c r="B633" i="4"/>
  <c r="B629" i="4"/>
  <c r="B625" i="4"/>
  <c r="B621" i="4"/>
  <c r="B617" i="4"/>
  <c r="B613" i="4"/>
  <c r="B609" i="4"/>
  <c r="B605" i="4"/>
  <c r="B601" i="4"/>
  <c r="B597" i="4"/>
  <c r="B593" i="4"/>
  <c r="B589" i="4"/>
  <c r="B585" i="4"/>
  <c r="B581" i="4"/>
  <c r="B577" i="4"/>
  <c r="B573" i="4"/>
  <c r="B569" i="4"/>
  <c r="B565" i="4"/>
  <c r="B561" i="4"/>
  <c r="B557" i="4"/>
  <c r="B553" i="4"/>
  <c r="B549" i="4"/>
  <c r="B545" i="4"/>
  <c r="B541" i="4"/>
  <c r="B537" i="4"/>
  <c r="B533" i="4"/>
  <c r="B529" i="4"/>
  <c r="B525" i="4"/>
  <c r="B521" i="4"/>
  <c r="B517" i="4"/>
  <c r="B513" i="4"/>
  <c r="B509" i="4"/>
  <c r="B505" i="4"/>
  <c r="B501" i="4"/>
  <c r="B497" i="4"/>
  <c r="B493" i="4"/>
  <c r="B489" i="4"/>
  <c r="B485" i="4"/>
  <c r="B481" i="4"/>
  <c r="B477" i="4"/>
  <c r="B473" i="4"/>
  <c r="B469" i="4"/>
  <c r="B465" i="4"/>
  <c r="B461" i="4"/>
  <c r="B457" i="4"/>
  <c r="B453" i="4"/>
  <c r="B449" i="4"/>
  <c r="B445" i="4"/>
  <c r="B441" i="4"/>
  <c r="B437" i="4"/>
  <c r="M4" i="1"/>
  <c r="B4" i="4"/>
  <c r="M8" i="1"/>
  <c r="B8" i="4"/>
  <c r="M12" i="1"/>
  <c r="B12" i="4"/>
  <c r="B16" i="4"/>
  <c r="B20" i="4"/>
  <c r="B24" i="4"/>
  <c r="B28" i="4"/>
  <c r="B32" i="4"/>
  <c r="B36" i="4"/>
  <c r="B40" i="4"/>
  <c r="B44" i="4"/>
  <c r="B48" i="4"/>
  <c r="B52" i="4"/>
  <c r="B56" i="4"/>
  <c r="B60" i="4"/>
  <c r="B64" i="4"/>
  <c r="B68" i="4"/>
  <c r="B72" i="4"/>
  <c r="B76" i="4"/>
  <c r="B80" i="4"/>
  <c r="B84" i="4"/>
  <c r="B88" i="4"/>
  <c r="B92" i="4"/>
  <c r="B96" i="4"/>
  <c r="B100" i="4"/>
  <c r="B104" i="4"/>
  <c r="B108" i="4"/>
  <c r="B112" i="4"/>
  <c r="B116" i="4"/>
  <c r="B120" i="4"/>
  <c r="B124" i="4"/>
  <c r="B128" i="4"/>
  <c r="B132" i="4"/>
  <c r="B136" i="4"/>
  <c r="B140" i="4"/>
  <c r="B144" i="4"/>
  <c r="B148" i="4"/>
  <c r="B152" i="4"/>
  <c r="B156" i="4"/>
  <c r="B160" i="4"/>
  <c r="B164" i="4"/>
  <c r="B168" i="4"/>
  <c r="B172" i="4"/>
  <c r="B176" i="4"/>
  <c r="B180" i="4"/>
  <c r="B184" i="4"/>
  <c r="B188" i="4"/>
  <c r="B192" i="4"/>
  <c r="B196" i="4"/>
  <c r="B200" i="4"/>
  <c r="B204" i="4"/>
  <c r="B208" i="4"/>
  <c r="B212" i="4"/>
  <c r="B216" i="4"/>
  <c r="B220" i="4"/>
  <c r="B224" i="4"/>
  <c r="B228" i="4"/>
  <c r="B232" i="4"/>
  <c r="B236" i="4"/>
  <c r="B240" i="4"/>
  <c r="B244" i="4"/>
  <c r="B248" i="4"/>
  <c r="B252" i="4"/>
  <c r="B256" i="4"/>
  <c r="B260" i="4"/>
  <c r="B264" i="4"/>
  <c r="B268" i="4"/>
  <c r="B272" i="4"/>
  <c r="B276" i="4"/>
  <c r="B280" i="4"/>
  <c r="B284" i="4"/>
  <c r="B288" i="4"/>
  <c r="B292" i="4"/>
  <c r="B296" i="4"/>
  <c r="B300" i="4"/>
  <c r="B304" i="4"/>
  <c r="B308" i="4"/>
  <c r="B312" i="4"/>
  <c r="B316" i="4"/>
  <c r="B320" i="4"/>
  <c r="B324" i="4"/>
  <c r="B328" i="4"/>
  <c r="B332" i="4"/>
  <c r="B336" i="4"/>
  <c r="B340" i="4"/>
  <c r="B344" i="4"/>
  <c r="B348" i="4"/>
  <c r="B352" i="4"/>
  <c r="B356" i="4"/>
  <c r="B360" i="4"/>
  <c r="B364" i="4"/>
  <c r="B368" i="4"/>
  <c r="B372" i="4"/>
  <c r="B376" i="4"/>
  <c r="B380" i="4"/>
  <c r="B384" i="4"/>
  <c r="B388" i="4"/>
  <c r="B392" i="4"/>
  <c r="B396" i="4"/>
  <c r="B400" i="4"/>
  <c r="B404" i="4"/>
  <c r="B408" i="4"/>
  <c r="B412" i="4"/>
  <c r="B416" i="4"/>
  <c r="B420" i="4"/>
  <c r="B424" i="4"/>
  <c r="B428" i="4"/>
  <c r="B432" i="4"/>
  <c r="B436" i="4"/>
  <c r="B442" i="4"/>
  <c r="B447" i="4"/>
  <c r="B452" i="4"/>
  <c r="B458" i="4"/>
  <c r="B463" i="4"/>
  <c r="B468" i="4"/>
  <c r="B474" i="4"/>
  <c r="B479" i="4"/>
  <c r="B484" i="4"/>
  <c r="B490" i="4"/>
  <c r="B495" i="4"/>
  <c r="B500" i="4"/>
  <c r="B506" i="4"/>
  <c r="B511" i="4"/>
  <c r="B516" i="4"/>
  <c r="B522" i="4"/>
  <c r="B527" i="4"/>
  <c r="B532" i="4"/>
  <c r="B538" i="4"/>
  <c r="B543" i="4"/>
  <c r="B548" i="4"/>
  <c r="B554" i="4"/>
  <c r="B559" i="4"/>
  <c r="B564" i="4"/>
  <c r="B570" i="4"/>
  <c r="B575" i="4"/>
  <c r="B580" i="4"/>
  <c r="B586" i="4"/>
  <c r="B591" i="4"/>
  <c r="B596" i="4"/>
  <c r="B602" i="4"/>
  <c r="B607" i="4"/>
  <c r="B612" i="4"/>
  <c r="B618" i="4"/>
  <c r="B623" i="4"/>
  <c r="B628" i="4"/>
  <c r="B634" i="4"/>
  <c r="B639" i="4"/>
  <c r="B644" i="4"/>
  <c r="B650" i="4"/>
  <c r="B655" i="4"/>
  <c r="B660" i="4"/>
  <c r="B666" i="4"/>
  <c r="B671" i="4"/>
  <c r="B676" i="4"/>
  <c r="B682" i="4"/>
  <c r="B687" i="4"/>
  <c r="B692" i="4"/>
  <c r="B698" i="4"/>
  <c r="B703" i="4"/>
  <c r="B708" i="4"/>
  <c r="B714" i="4"/>
  <c r="B719" i="4"/>
  <c r="B724" i="4"/>
  <c r="B730" i="4"/>
  <c r="B735" i="4"/>
  <c r="B740" i="4"/>
  <c r="B746" i="4"/>
  <c r="B751" i="4"/>
  <c r="B756" i="4"/>
  <c r="B762" i="4"/>
  <c r="B767" i="4"/>
  <c r="B772" i="4"/>
  <c r="B778" i="4"/>
  <c r="B783" i="4"/>
  <c r="B788" i="4"/>
  <c r="B794" i="4"/>
  <c r="B799" i="4"/>
  <c r="B804" i="4"/>
  <c r="B810" i="4"/>
  <c r="B815" i="4"/>
  <c r="B820" i="4"/>
  <c r="B826" i="4"/>
  <c r="B831" i="4"/>
  <c r="B836" i="4"/>
  <c r="B842" i="4"/>
  <c r="B847" i="4"/>
  <c r="B852" i="4"/>
  <c r="B858" i="4"/>
  <c r="B863" i="4"/>
  <c r="B868" i="4"/>
  <c r="B874" i="4"/>
  <c r="B879" i="4"/>
  <c r="B884" i="4"/>
  <c r="B890" i="4"/>
  <c r="B895" i="4"/>
  <c r="B900" i="4"/>
  <c r="B906" i="4"/>
  <c r="B911" i="4"/>
  <c r="B916" i="4"/>
  <c r="B922" i="4"/>
  <c r="B927" i="4"/>
  <c r="B932" i="4"/>
  <c r="B938" i="4"/>
  <c r="B943" i="4"/>
  <c r="B948" i="4"/>
  <c r="B954" i="4"/>
  <c r="B959" i="4"/>
  <c r="B964" i="4"/>
  <c r="B970" i="4"/>
  <c r="B975" i="4"/>
  <c r="B980" i="4"/>
  <c r="B986" i="4"/>
  <c r="B991" i="4"/>
  <c r="B996" i="4"/>
  <c r="B1" i="4"/>
  <c r="M5" i="1"/>
  <c r="B5" i="4"/>
  <c r="M9" i="1"/>
  <c r="B9" i="4"/>
  <c r="B13" i="4"/>
  <c r="B17" i="4"/>
  <c r="B21" i="4"/>
  <c r="B25" i="4"/>
  <c r="B29" i="4"/>
  <c r="B33" i="4"/>
  <c r="B37" i="4"/>
  <c r="B41" i="4"/>
  <c r="B45" i="4"/>
  <c r="B49" i="4"/>
  <c r="B53" i="4"/>
  <c r="B57" i="4"/>
  <c r="B61" i="4"/>
  <c r="B65" i="4"/>
  <c r="B69" i="4"/>
  <c r="B73" i="4"/>
  <c r="B77" i="4"/>
  <c r="B81" i="4"/>
  <c r="B85" i="4"/>
  <c r="B89" i="4"/>
  <c r="B93" i="4"/>
  <c r="B97" i="4"/>
  <c r="B101" i="4"/>
  <c r="B105" i="4"/>
  <c r="B109" i="4"/>
  <c r="B113" i="4"/>
  <c r="B117" i="4"/>
  <c r="B121" i="4"/>
  <c r="B125" i="4"/>
  <c r="B129" i="4"/>
  <c r="B133" i="4"/>
  <c r="B137" i="4"/>
  <c r="B141" i="4"/>
  <c r="B145" i="4"/>
  <c r="B149" i="4"/>
  <c r="B153" i="4"/>
  <c r="B157" i="4"/>
  <c r="B161" i="4"/>
  <c r="B165" i="4"/>
  <c r="B169" i="4"/>
  <c r="B173" i="4"/>
  <c r="B177" i="4"/>
  <c r="B181" i="4"/>
  <c r="B185" i="4"/>
  <c r="B189" i="4"/>
  <c r="B193" i="4"/>
  <c r="B197" i="4"/>
  <c r="B201" i="4"/>
  <c r="B205" i="4"/>
  <c r="B209" i="4"/>
  <c r="B213" i="4"/>
  <c r="B217" i="4"/>
  <c r="B221" i="4"/>
  <c r="B225" i="4"/>
  <c r="B229" i="4"/>
  <c r="B233" i="4"/>
  <c r="B237" i="4"/>
  <c r="B241" i="4"/>
  <c r="B245" i="4"/>
  <c r="B249" i="4"/>
  <c r="B253" i="4"/>
  <c r="B257" i="4"/>
  <c r="B261" i="4"/>
  <c r="B265" i="4"/>
  <c r="B269" i="4"/>
  <c r="B273" i="4"/>
  <c r="B277" i="4"/>
  <c r="B281" i="4"/>
  <c r="B285" i="4"/>
  <c r="B289" i="4"/>
  <c r="B293" i="4"/>
  <c r="B297" i="4"/>
  <c r="B301" i="4"/>
  <c r="B305" i="4"/>
  <c r="B309" i="4"/>
  <c r="B313" i="4"/>
  <c r="B317" i="4"/>
  <c r="B321" i="4"/>
  <c r="B325" i="4"/>
  <c r="B329" i="4"/>
  <c r="B333" i="4"/>
  <c r="B337" i="4"/>
  <c r="B341" i="4"/>
  <c r="B345" i="4"/>
  <c r="B349" i="4"/>
  <c r="B353" i="4"/>
  <c r="B357" i="4"/>
  <c r="B361" i="4"/>
  <c r="B365" i="4"/>
  <c r="B369" i="4"/>
  <c r="B373" i="4"/>
  <c r="B377" i="4"/>
  <c r="B381" i="4"/>
  <c r="B385" i="4"/>
  <c r="B389" i="4"/>
  <c r="B393" i="4"/>
  <c r="B397" i="4"/>
  <c r="B401" i="4"/>
  <c r="B405" i="4"/>
  <c r="B409" i="4"/>
  <c r="B413" i="4"/>
  <c r="B417" i="4"/>
  <c r="B421" i="4"/>
  <c r="B425" i="4"/>
  <c r="B429" i="4"/>
  <c r="B433" i="4"/>
  <c r="B438" i="4"/>
  <c r="B443" i="4"/>
  <c r="B448" i="4"/>
  <c r="B454" i="4"/>
  <c r="B459" i="4"/>
  <c r="B464" i="4"/>
  <c r="B470" i="4"/>
  <c r="B475" i="4"/>
  <c r="B480" i="4"/>
  <c r="B486" i="4"/>
  <c r="B491" i="4"/>
  <c r="B496" i="4"/>
  <c r="B502" i="4"/>
  <c r="B507" i="4"/>
  <c r="B512" i="4"/>
  <c r="B518" i="4"/>
  <c r="B523" i="4"/>
  <c r="B528" i="4"/>
  <c r="B534" i="4"/>
  <c r="B539" i="4"/>
  <c r="B544" i="4"/>
  <c r="B550" i="4"/>
  <c r="B555" i="4"/>
  <c r="B560" i="4"/>
  <c r="B566" i="4"/>
  <c r="B571" i="4"/>
  <c r="B576" i="4"/>
  <c r="B582" i="4"/>
  <c r="B587" i="4"/>
  <c r="B592" i="4"/>
  <c r="B598" i="4"/>
  <c r="B603" i="4"/>
  <c r="B608" i="4"/>
  <c r="B614" i="4"/>
  <c r="B619" i="4"/>
  <c r="B624" i="4"/>
  <c r="B630" i="4"/>
  <c r="B635" i="4"/>
  <c r="B640" i="4"/>
  <c r="B646" i="4"/>
  <c r="B651" i="4"/>
  <c r="B656" i="4"/>
  <c r="B662" i="4"/>
  <c r="B667" i="4"/>
  <c r="B672" i="4"/>
  <c r="B678" i="4"/>
  <c r="B683" i="4"/>
  <c r="B688" i="4"/>
  <c r="B694" i="4"/>
  <c r="B699" i="4"/>
  <c r="B704" i="4"/>
  <c r="B710" i="4"/>
  <c r="B715" i="4"/>
  <c r="B720" i="4"/>
  <c r="B726" i="4"/>
  <c r="B731" i="4"/>
  <c r="B736" i="4"/>
  <c r="B742" i="4"/>
  <c r="B747" i="4"/>
  <c r="B752" i="4"/>
  <c r="B758" i="4"/>
  <c r="B763" i="4"/>
  <c r="B768" i="4"/>
  <c r="B774" i="4"/>
  <c r="B779" i="4"/>
  <c r="B784" i="4"/>
  <c r="B790" i="4"/>
  <c r="B795" i="4"/>
  <c r="B800" i="4"/>
  <c r="B806" i="4"/>
  <c r="B811" i="4"/>
  <c r="B816" i="4"/>
  <c r="B822" i="4"/>
  <c r="B827" i="4"/>
  <c r="B832" i="4"/>
  <c r="B838" i="4"/>
  <c r="B843" i="4"/>
  <c r="B848" i="4"/>
  <c r="B854" i="4"/>
  <c r="B859" i="4"/>
  <c r="B864" i="4"/>
  <c r="B870" i="4"/>
  <c r="B875" i="4"/>
  <c r="B880" i="4"/>
  <c r="B886" i="4"/>
  <c r="B891" i="4"/>
  <c r="B896" i="4"/>
  <c r="B902" i="4"/>
  <c r="B907" i="4"/>
  <c r="B912" i="4"/>
  <c r="B918" i="4"/>
  <c r="B923" i="4"/>
  <c r="B928" i="4"/>
  <c r="B934" i="4"/>
  <c r="B939" i="4"/>
  <c r="B944" i="4"/>
  <c r="B950" i="4"/>
  <c r="B955" i="4"/>
  <c r="B960" i="4"/>
  <c r="B966" i="4"/>
  <c r="B971" i="4"/>
  <c r="B976" i="4"/>
  <c r="B982" i="4"/>
  <c r="B987" i="4"/>
  <c r="B992" i="4"/>
  <c r="B998" i="4"/>
  <c r="C15" i="4"/>
  <c r="C19" i="4"/>
  <c r="C23" i="4"/>
  <c r="C27" i="4"/>
  <c r="C31" i="4"/>
  <c r="C35" i="4"/>
  <c r="C39" i="4"/>
  <c r="C43" i="4"/>
  <c r="C47" i="4"/>
  <c r="C51" i="4"/>
  <c r="C55" i="4"/>
  <c r="C59" i="4"/>
  <c r="C63" i="4"/>
  <c r="C67" i="4"/>
  <c r="C71" i="4"/>
  <c r="C75" i="4"/>
  <c r="C79" i="4"/>
  <c r="C83" i="4"/>
  <c r="C87" i="4"/>
  <c r="C91" i="4"/>
  <c r="C95" i="4"/>
  <c r="C99" i="4"/>
  <c r="C103" i="4"/>
  <c r="C107" i="4"/>
  <c r="C111" i="4"/>
  <c r="C115" i="4"/>
  <c r="C119" i="4"/>
  <c r="C123" i="4"/>
  <c r="C127" i="4"/>
  <c r="C131" i="4"/>
  <c r="C135" i="4"/>
  <c r="C139" i="4"/>
  <c r="C143" i="4"/>
  <c r="C147" i="4"/>
  <c r="C151" i="4"/>
  <c r="C155" i="4"/>
  <c r="C159" i="4"/>
  <c r="C163" i="4"/>
  <c r="C167" i="4"/>
  <c r="C171" i="4"/>
  <c r="C175" i="4"/>
  <c r="C179" i="4"/>
  <c r="C183" i="4"/>
  <c r="C187" i="4"/>
  <c r="C191" i="4"/>
  <c r="C195" i="4"/>
  <c r="C199" i="4"/>
  <c r="C203" i="4"/>
  <c r="C207" i="4"/>
  <c r="C211" i="4"/>
  <c r="C215" i="4"/>
  <c r="C219" i="4"/>
  <c r="C223" i="4"/>
  <c r="C227" i="4"/>
  <c r="C231" i="4"/>
  <c r="C235" i="4"/>
  <c r="C239" i="4"/>
  <c r="C243" i="4"/>
  <c r="C247" i="4"/>
  <c r="C251" i="4"/>
  <c r="C255" i="4"/>
  <c r="C259" i="4"/>
  <c r="C263" i="4"/>
  <c r="C267" i="4"/>
  <c r="C271" i="4"/>
  <c r="C275" i="4"/>
  <c r="C279" i="4"/>
  <c r="C283" i="4"/>
  <c r="C287" i="4"/>
  <c r="C291" i="4"/>
  <c r="C295" i="4"/>
  <c r="C299" i="4"/>
  <c r="C303" i="4"/>
  <c r="C307" i="4"/>
  <c r="C311" i="4"/>
  <c r="C315" i="4"/>
  <c r="C319" i="4"/>
  <c r="C323" i="4"/>
  <c r="C327" i="4"/>
  <c r="C331" i="4"/>
  <c r="C335" i="4"/>
  <c r="C339" i="4"/>
  <c r="C343" i="4"/>
  <c r="C347" i="4"/>
  <c r="C351" i="4"/>
  <c r="C355" i="4"/>
  <c r="C359" i="4"/>
  <c r="C363" i="4"/>
  <c r="C367" i="4"/>
  <c r="C371" i="4"/>
  <c r="C375" i="4"/>
  <c r="C379" i="4"/>
  <c r="C383" i="4"/>
  <c r="C387" i="4"/>
  <c r="C391" i="4"/>
  <c r="C395" i="4"/>
  <c r="C399" i="4"/>
  <c r="C403" i="4"/>
  <c r="C407" i="4"/>
  <c r="C411" i="4"/>
  <c r="C415" i="4"/>
  <c r="C419" i="4"/>
  <c r="C423" i="4"/>
  <c r="C427" i="4"/>
  <c r="C431" i="4"/>
  <c r="C435" i="4"/>
  <c r="C439" i="4"/>
  <c r="C443" i="4"/>
  <c r="C447" i="4"/>
  <c r="C451" i="4"/>
  <c r="C455" i="4"/>
  <c r="C459" i="4"/>
  <c r="C463" i="4"/>
  <c r="C467" i="4"/>
  <c r="C471" i="4"/>
  <c r="C475" i="4"/>
  <c r="C479" i="4"/>
  <c r="C483" i="4"/>
  <c r="C487" i="4"/>
  <c r="C491" i="4"/>
  <c r="C495" i="4"/>
  <c r="C499" i="4"/>
  <c r="C503" i="4"/>
  <c r="C507" i="4"/>
  <c r="C511" i="4"/>
  <c r="C515" i="4"/>
  <c r="C519" i="4"/>
  <c r="C523" i="4"/>
  <c r="C527" i="4"/>
  <c r="C532" i="4"/>
  <c r="C537" i="4"/>
  <c r="C542" i="4"/>
  <c r="C548" i="4"/>
  <c r="C553" i="4"/>
  <c r="C558" i="4"/>
  <c r="C564" i="4"/>
  <c r="C570" i="4"/>
  <c r="C578" i="4"/>
  <c r="C586" i="4"/>
  <c r="C594" i="4"/>
  <c r="C602" i="4"/>
  <c r="C610" i="4"/>
  <c r="C618" i="4"/>
  <c r="C626" i="4"/>
  <c r="C634" i="4"/>
  <c r="C642" i="4"/>
  <c r="C650" i="4"/>
  <c r="C658" i="4"/>
  <c r="C666" i="4"/>
  <c r="C674" i="4"/>
  <c r="C682" i="4"/>
  <c r="C690" i="4"/>
  <c r="C698" i="4"/>
  <c r="C706" i="4"/>
  <c r="C714" i="4"/>
  <c r="C722" i="4"/>
  <c r="C730" i="4"/>
  <c r="C738" i="4"/>
  <c r="C746" i="4"/>
  <c r="C754" i="4"/>
  <c r="C762" i="4"/>
  <c r="C770" i="4"/>
  <c r="C778" i="4"/>
  <c r="C786" i="4"/>
  <c r="C794" i="4"/>
  <c r="C802" i="4"/>
  <c r="C810" i="4"/>
  <c r="C818" i="4"/>
  <c r="C826" i="4"/>
  <c r="C834" i="4"/>
  <c r="C842" i="4"/>
  <c r="C850" i="4"/>
  <c r="C858" i="4"/>
  <c r="C866" i="4"/>
  <c r="C874" i="4"/>
  <c r="C882" i="4"/>
  <c r="C890" i="4"/>
  <c r="C898" i="4"/>
  <c r="C906" i="4"/>
  <c r="C914" i="4"/>
  <c r="C922" i="4"/>
  <c r="C930" i="4"/>
  <c r="C938" i="4"/>
  <c r="C946" i="4"/>
  <c r="C954" i="4"/>
  <c r="C962" i="4"/>
  <c r="C970" i="4"/>
  <c r="C978" i="4"/>
  <c r="C986" i="4"/>
  <c r="H32" i="4"/>
  <c r="H96" i="4"/>
  <c r="H160" i="4"/>
  <c r="H234" i="4"/>
  <c r="H425" i="4"/>
  <c r="H681" i="4"/>
  <c r="C1000" i="4"/>
  <c r="C996" i="4"/>
  <c r="C992" i="4"/>
  <c r="C988" i="4"/>
  <c r="C984" i="4"/>
  <c r="C980" i="4"/>
  <c r="C976" i="4"/>
  <c r="C972" i="4"/>
  <c r="C968" i="4"/>
  <c r="C964" i="4"/>
  <c r="C960" i="4"/>
  <c r="C956" i="4"/>
  <c r="C952" i="4"/>
  <c r="C948" i="4"/>
  <c r="C944" i="4"/>
  <c r="C940" i="4"/>
  <c r="C936" i="4"/>
  <c r="C932" i="4"/>
  <c r="C928" i="4"/>
  <c r="C924" i="4"/>
  <c r="C920" i="4"/>
  <c r="C916" i="4"/>
  <c r="C912" i="4"/>
  <c r="C908" i="4"/>
  <c r="C904" i="4"/>
  <c r="C900" i="4"/>
  <c r="C896" i="4"/>
  <c r="C892" i="4"/>
  <c r="C888" i="4"/>
  <c r="C884" i="4"/>
  <c r="C880" i="4"/>
  <c r="C876" i="4"/>
  <c r="C872" i="4"/>
  <c r="C868" i="4"/>
  <c r="C864" i="4"/>
  <c r="C860" i="4"/>
  <c r="C856" i="4"/>
  <c r="C852" i="4"/>
  <c r="C848" i="4"/>
  <c r="C844" i="4"/>
  <c r="C840" i="4"/>
  <c r="C836" i="4"/>
  <c r="C832" i="4"/>
  <c r="C828" i="4"/>
  <c r="C824" i="4"/>
  <c r="C820" i="4"/>
  <c r="C816" i="4"/>
  <c r="C812" i="4"/>
  <c r="C808" i="4"/>
  <c r="C804" i="4"/>
  <c r="C800" i="4"/>
  <c r="C796" i="4"/>
  <c r="C792" i="4"/>
  <c r="C788" i="4"/>
  <c r="C784" i="4"/>
  <c r="C780" i="4"/>
  <c r="C776" i="4"/>
  <c r="C772" i="4"/>
  <c r="C768" i="4"/>
  <c r="C764" i="4"/>
  <c r="C760" i="4"/>
  <c r="C756" i="4"/>
  <c r="C752" i="4"/>
  <c r="C748" i="4"/>
  <c r="C744" i="4"/>
  <c r="C740" i="4"/>
  <c r="C736" i="4"/>
  <c r="C732" i="4"/>
  <c r="C728" i="4"/>
  <c r="C724" i="4"/>
  <c r="C720" i="4"/>
  <c r="C716" i="4"/>
  <c r="C712" i="4"/>
  <c r="C708" i="4"/>
  <c r="C704" i="4"/>
  <c r="C700" i="4"/>
  <c r="C696" i="4"/>
  <c r="C692" i="4"/>
  <c r="C688" i="4"/>
  <c r="C684" i="4"/>
  <c r="C680" i="4"/>
  <c r="C676" i="4"/>
  <c r="C672" i="4"/>
  <c r="C668" i="4"/>
  <c r="C664" i="4"/>
  <c r="C660" i="4"/>
  <c r="C656" i="4"/>
  <c r="C652" i="4"/>
  <c r="C648" i="4"/>
  <c r="C644" i="4"/>
  <c r="C640" i="4"/>
  <c r="C636" i="4"/>
  <c r="C632" i="4"/>
  <c r="C628" i="4"/>
  <c r="C624" i="4"/>
  <c r="C620" i="4"/>
  <c r="C616" i="4"/>
  <c r="C612" i="4"/>
  <c r="C608" i="4"/>
  <c r="C604" i="4"/>
  <c r="C600" i="4"/>
  <c r="C596" i="4"/>
  <c r="C592" i="4"/>
  <c r="C588" i="4"/>
  <c r="C584" i="4"/>
  <c r="C580" i="4"/>
  <c r="C576" i="4"/>
  <c r="C572" i="4"/>
  <c r="C568" i="4"/>
  <c r="C999" i="4"/>
  <c r="C995" i="4"/>
  <c r="C991" i="4"/>
  <c r="C987" i="4"/>
  <c r="C983" i="4"/>
  <c r="C979" i="4"/>
  <c r="C975" i="4"/>
  <c r="C971" i="4"/>
  <c r="C967" i="4"/>
  <c r="C963" i="4"/>
  <c r="C959" i="4"/>
  <c r="C955" i="4"/>
  <c r="C951" i="4"/>
  <c r="C947" i="4"/>
  <c r="C943" i="4"/>
  <c r="C939" i="4"/>
  <c r="C935" i="4"/>
  <c r="C931" i="4"/>
  <c r="C927" i="4"/>
  <c r="C923" i="4"/>
  <c r="C919" i="4"/>
  <c r="C915" i="4"/>
  <c r="C911" i="4"/>
  <c r="C907" i="4"/>
  <c r="C903" i="4"/>
  <c r="C899" i="4"/>
  <c r="C895" i="4"/>
  <c r="C891" i="4"/>
  <c r="C887" i="4"/>
  <c r="C883" i="4"/>
  <c r="C879" i="4"/>
  <c r="C875" i="4"/>
  <c r="C871" i="4"/>
  <c r="C867" i="4"/>
  <c r="C863" i="4"/>
  <c r="C859" i="4"/>
  <c r="C855" i="4"/>
  <c r="C851" i="4"/>
  <c r="C847" i="4"/>
  <c r="C843" i="4"/>
  <c r="C839" i="4"/>
  <c r="C835" i="4"/>
  <c r="C831" i="4"/>
  <c r="C827" i="4"/>
  <c r="C823" i="4"/>
  <c r="C819" i="4"/>
  <c r="C815" i="4"/>
  <c r="C811" i="4"/>
  <c r="C807" i="4"/>
  <c r="C803" i="4"/>
  <c r="C799" i="4"/>
  <c r="C795" i="4"/>
  <c r="C791" i="4"/>
  <c r="C787" i="4"/>
  <c r="C783" i="4"/>
  <c r="C779" i="4"/>
  <c r="C775" i="4"/>
  <c r="C771" i="4"/>
  <c r="C767" i="4"/>
  <c r="C763" i="4"/>
  <c r="C759" i="4"/>
  <c r="C755" i="4"/>
  <c r="C751" i="4"/>
  <c r="C747" i="4"/>
  <c r="C743" i="4"/>
  <c r="C739" i="4"/>
  <c r="C735" i="4"/>
  <c r="C731" i="4"/>
  <c r="C727" i="4"/>
  <c r="C723" i="4"/>
  <c r="C719" i="4"/>
  <c r="C715" i="4"/>
  <c r="C711" i="4"/>
  <c r="C707" i="4"/>
  <c r="C703" i="4"/>
  <c r="C699" i="4"/>
  <c r="C695" i="4"/>
  <c r="C691" i="4"/>
  <c r="C687" i="4"/>
  <c r="C683" i="4"/>
  <c r="C679" i="4"/>
  <c r="C675" i="4"/>
  <c r="C671" i="4"/>
  <c r="C667" i="4"/>
  <c r="C663" i="4"/>
  <c r="C659" i="4"/>
  <c r="C655" i="4"/>
  <c r="C651" i="4"/>
  <c r="C647" i="4"/>
  <c r="C643" i="4"/>
  <c r="C639" i="4"/>
  <c r="C635" i="4"/>
  <c r="C631" i="4"/>
  <c r="C627" i="4"/>
  <c r="C623" i="4"/>
  <c r="C619" i="4"/>
  <c r="C615" i="4"/>
  <c r="C611" i="4"/>
  <c r="C607" i="4"/>
  <c r="C603" i="4"/>
  <c r="C599" i="4"/>
  <c r="C595" i="4"/>
  <c r="C591" i="4"/>
  <c r="C587" i="4"/>
  <c r="C583" i="4"/>
  <c r="C579" i="4"/>
  <c r="C575" i="4"/>
  <c r="C571" i="4"/>
  <c r="C567" i="4"/>
  <c r="C563" i="4"/>
  <c r="C559" i="4"/>
  <c r="C555" i="4"/>
  <c r="C551" i="4"/>
  <c r="C547" i="4"/>
  <c r="C543" i="4"/>
  <c r="C539" i="4"/>
  <c r="C535" i="4"/>
  <c r="C531" i="4"/>
  <c r="C16" i="4"/>
  <c r="C20" i="4"/>
  <c r="C24" i="4"/>
  <c r="C28" i="4"/>
  <c r="C32" i="4"/>
  <c r="C36" i="4"/>
  <c r="C40" i="4"/>
  <c r="C44" i="4"/>
  <c r="C48" i="4"/>
  <c r="C52" i="4"/>
  <c r="C56" i="4"/>
  <c r="C60" i="4"/>
  <c r="C64" i="4"/>
  <c r="C68" i="4"/>
  <c r="C72" i="4"/>
  <c r="C76" i="4"/>
  <c r="C80" i="4"/>
  <c r="C84" i="4"/>
  <c r="C88" i="4"/>
  <c r="C92" i="4"/>
  <c r="C96" i="4"/>
  <c r="C100" i="4"/>
  <c r="C104" i="4"/>
  <c r="C108" i="4"/>
  <c r="C112" i="4"/>
  <c r="C116" i="4"/>
  <c r="C120" i="4"/>
  <c r="C124" i="4"/>
  <c r="C128" i="4"/>
  <c r="C132" i="4"/>
  <c r="C136" i="4"/>
  <c r="C140" i="4"/>
  <c r="C144" i="4"/>
  <c r="C148" i="4"/>
  <c r="C152" i="4"/>
  <c r="C156" i="4"/>
  <c r="C160" i="4"/>
  <c r="C164" i="4"/>
  <c r="C168" i="4"/>
  <c r="C172" i="4"/>
  <c r="C176" i="4"/>
  <c r="C180" i="4"/>
  <c r="C184" i="4"/>
  <c r="C188" i="4"/>
  <c r="C192" i="4"/>
  <c r="C196" i="4"/>
  <c r="C200" i="4"/>
  <c r="C204" i="4"/>
  <c r="C208" i="4"/>
  <c r="C212" i="4"/>
  <c r="C216" i="4"/>
  <c r="C220" i="4"/>
  <c r="C224" i="4"/>
  <c r="C228" i="4"/>
  <c r="C232" i="4"/>
  <c r="C236" i="4"/>
  <c r="C240" i="4"/>
  <c r="C244" i="4"/>
  <c r="C248" i="4"/>
  <c r="C252" i="4"/>
  <c r="C256" i="4"/>
  <c r="C260" i="4"/>
  <c r="C264" i="4"/>
  <c r="C268" i="4"/>
  <c r="C272" i="4"/>
  <c r="C276" i="4"/>
  <c r="C280" i="4"/>
  <c r="C284" i="4"/>
  <c r="C288" i="4"/>
  <c r="C292" i="4"/>
  <c r="C296" i="4"/>
  <c r="C300" i="4"/>
  <c r="C304" i="4"/>
  <c r="C308" i="4"/>
  <c r="C312" i="4"/>
  <c r="C316" i="4"/>
  <c r="C320" i="4"/>
  <c r="C324" i="4"/>
  <c r="C328" i="4"/>
  <c r="C332" i="4"/>
  <c r="C336" i="4"/>
  <c r="C340" i="4"/>
  <c r="C344" i="4"/>
  <c r="C348" i="4"/>
  <c r="C352" i="4"/>
  <c r="C356" i="4"/>
  <c r="C360" i="4"/>
  <c r="C364" i="4"/>
  <c r="C368" i="4"/>
  <c r="C372" i="4"/>
  <c r="C376" i="4"/>
  <c r="C380" i="4"/>
  <c r="C384" i="4"/>
  <c r="C388" i="4"/>
  <c r="C392" i="4"/>
  <c r="C396" i="4"/>
  <c r="C400" i="4"/>
  <c r="C404" i="4"/>
  <c r="C408" i="4"/>
  <c r="C412" i="4"/>
  <c r="C416" i="4"/>
  <c r="C420" i="4"/>
  <c r="C424" i="4"/>
  <c r="C428" i="4"/>
  <c r="C432" i="4"/>
  <c r="C436" i="4"/>
  <c r="C440" i="4"/>
  <c r="C444" i="4"/>
  <c r="C448" i="4"/>
  <c r="C452" i="4"/>
  <c r="C456" i="4"/>
  <c r="C460" i="4"/>
  <c r="C464" i="4"/>
  <c r="C468" i="4"/>
  <c r="C472" i="4"/>
  <c r="C476" i="4"/>
  <c r="C480" i="4"/>
  <c r="C484" i="4"/>
  <c r="C488" i="4"/>
  <c r="C492" i="4"/>
  <c r="C496" i="4"/>
  <c r="C500" i="4"/>
  <c r="C504" i="4"/>
  <c r="C508" i="4"/>
  <c r="C512" i="4"/>
  <c r="C516" i="4"/>
  <c r="C520" i="4"/>
  <c r="C524" i="4"/>
  <c r="C528" i="4"/>
  <c r="C533" i="4"/>
  <c r="C538" i="4"/>
  <c r="C544" i="4"/>
  <c r="C549" i="4"/>
  <c r="C554" i="4"/>
  <c r="C560" i="4"/>
  <c r="C565" i="4"/>
  <c r="C573" i="4"/>
  <c r="C581" i="4"/>
  <c r="C589" i="4"/>
  <c r="C597" i="4"/>
  <c r="C605" i="4"/>
  <c r="C613" i="4"/>
  <c r="C621" i="4"/>
  <c r="C629" i="4"/>
  <c r="C637" i="4"/>
  <c r="C645" i="4"/>
  <c r="C653" i="4"/>
  <c r="C661" i="4"/>
  <c r="C669" i="4"/>
  <c r="C677" i="4"/>
  <c r="C685" i="4"/>
  <c r="C693" i="4"/>
  <c r="C701" i="4"/>
  <c r="C709" i="4"/>
  <c r="C717" i="4"/>
  <c r="C725" i="4"/>
  <c r="C733" i="4"/>
  <c r="C741" i="4"/>
  <c r="C749" i="4"/>
  <c r="C757" i="4"/>
  <c r="C765" i="4"/>
  <c r="C773" i="4"/>
  <c r="C781" i="4"/>
  <c r="C789" i="4"/>
  <c r="C797" i="4"/>
  <c r="C805" i="4"/>
  <c r="C813" i="4"/>
  <c r="C821" i="4"/>
  <c r="C829" i="4"/>
  <c r="C837" i="4"/>
  <c r="C845" i="4"/>
  <c r="C853" i="4"/>
  <c r="C861" i="4"/>
  <c r="C869" i="4"/>
  <c r="C877" i="4"/>
  <c r="C885" i="4"/>
  <c r="C893" i="4"/>
  <c r="C901" i="4"/>
  <c r="C909" i="4"/>
  <c r="C917" i="4"/>
  <c r="C925" i="4"/>
  <c r="C933" i="4"/>
  <c r="C941" i="4"/>
  <c r="C949" i="4"/>
  <c r="C957" i="4"/>
  <c r="C965" i="4"/>
  <c r="C973" i="4"/>
  <c r="C981" i="4"/>
  <c r="C989" i="4"/>
  <c r="C997" i="4"/>
  <c r="H48" i="4"/>
  <c r="H112" i="4"/>
  <c r="H176" i="4"/>
  <c r="H255" i="4"/>
  <c r="H489" i="4"/>
  <c r="H1001" i="4"/>
  <c r="H997" i="4"/>
  <c r="H993" i="4"/>
  <c r="H989" i="4"/>
  <c r="H985" i="4"/>
  <c r="H981" i="4"/>
  <c r="H977" i="4"/>
  <c r="H973" i="4"/>
  <c r="H969" i="4"/>
  <c r="H965" i="4"/>
  <c r="H961" i="4"/>
  <c r="H957" i="4"/>
  <c r="H953" i="4"/>
  <c r="H949" i="4"/>
  <c r="H945" i="4"/>
  <c r="H941" i="4"/>
  <c r="H937" i="4"/>
  <c r="H933" i="4"/>
  <c r="H929" i="4"/>
  <c r="H925" i="4"/>
  <c r="H921" i="4"/>
  <c r="H917" i="4"/>
  <c r="H913" i="4"/>
  <c r="H909" i="4"/>
  <c r="H905" i="4"/>
  <c r="H901" i="4"/>
  <c r="H897" i="4"/>
  <c r="H893" i="4"/>
  <c r="H889" i="4"/>
  <c r="H885" i="4"/>
  <c r="H881" i="4"/>
  <c r="H877" i="4"/>
  <c r="H873" i="4"/>
  <c r="H869" i="4"/>
  <c r="H865" i="4"/>
  <c r="H861" i="4"/>
  <c r="H857" i="4"/>
  <c r="H853" i="4"/>
  <c r="H849" i="4"/>
  <c r="H845" i="4"/>
  <c r="H841" i="4"/>
  <c r="H837" i="4"/>
  <c r="H833" i="4"/>
  <c r="H829" i="4"/>
  <c r="H825" i="4"/>
  <c r="H821" i="4"/>
  <c r="H817" i="4"/>
  <c r="H813" i="4"/>
  <c r="H809" i="4"/>
  <c r="H805" i="4"/>
  <c r="H801" i="4"/>
  <c r="H797" i="4"/>
  <c r="H793" i="4"/>
  <c r="H789" i="4"/>
  <c r="H785" i="4"/>
  <c r="H781" i="4"/>
  <c r="H777" i="4"/>
  <c r="H773" i="4"/>
  <c r="H769" i="4"/>
  <c r="H765" i="4"/>
  <c r="H761" i="4"/>
  <c r="H757" i="4"/>
  <c r="H753" i="4"/>
  <c r="H749" i="4"/>
  <c r="H1000" i="4"/>
  <c r="H996" i="4"/>
  <c r="H992" i="4"/>
  <c r="H988" i="4"/>
  <c r="H984" i="4"/>
  <c r="H980" i="4"/>
  <c r="H976" i="4"/>
  <c r="H972" i="4"/>
  <c r="H968" i="4"/>
  <c r="H964" i="4"/>
  <c r="H960" i="4"/>
  <c r="H956" i="4"/>
  <c r="H952" i="4"/>
  <c r="H948" i="4"/>
  <c r="H944" i="4"/>
  <c r="H940" i="4"/>
  <c r="H936" i="4"/>
  <c r="H932" i="4"/>
  <c r="H928" i="4"/>
  <c r="H924" i="4"/>
  <c r="H920" i="4"/>
  <c r="H916" i="4"/>
  <c r="H912" i="4"/>
  <c r="H908" i="4"/>
  <c r="H904" i="4"/>
  <c r="H900" i="4"/>
  <c r="H896" i="4"/>
  <c r="H892" i="4"/>
  <c r="H888" i="4"/>
  <c r="H884" i="4"/>
  <c r="H880" i="4"/>
  <c r="H876" i="4"/>
  <c r="H872" i="4"/>
  <c r="H868" i="4"/>
  <c r="H864" i="4"/>
  <c r="H860" i="4"/>
  <c r="H856" i="4"/>
  <c r="H852" i="4"/>
  <c r="H848" i="4"/>
  <c r="H844" i="4"/>
  <c r="H840" i="4"/>
  <c r="H836" i="4"/>
  <c r="H832" i="4"/>
  <c r="H828" i="4"/>
  <c r="H824" i="4"/>
  <c r="H820" i="4"/>
  <c r="H816" i="4"/>
  <c r="H812" i="4"/>
  <c r="H808" i="4"/>
  <c r="H804" i="4"/>
  <c r="H800" i="4"/>
  <c r="H796" i="4"/>
  <c r="H792" i="4"/>
  <c r="H788" i="4"/>
  <c r="H784" i="4"/>
  <c r="H780" i="4"/>
  <c r="H776" i="4"/>
  <c r="H772" i="4"/>
  <c r="H768" i="4"/>
  <c r="H764" i="4"/>
  <c r="H760" i="4"/>
  <c r="H756" i="4"/>
  <c r="H752" i="4"/>
  <c r="H748" i="4"/>
  <c r="H998" i="4"/>
  <c r="H990" i="4"/>
  <c r="H982" i="4"/>
  <c r="H974" i="4"/>
  <c r="H966" i="4"/>
  <c r="H958" i="4"/>
  <c r="H950" i="4"/>
  <c r="H942" i="4"/>
  <c r="H934" i="4"/>
  <c r="H926" i="4"/>
  <c r="H918" i="4"/>
  <c r="H910" i="4"/>
  <c r="H902" i="4"/>
  <c r="H894" i="4"/>
  <c r="H886" i="4"/>
  <c r="H878" i="4"/>
  <c r="H870" i="4"/>
  <c r="H862" i="4"/>
  <c r="H854" i="4"/>
  <c r="H846" i="4"/>
  <c r="H838" i="4"/>
  <c r="H830" i="4"/>
  <c r="H822" i="4"/>
  <c r="H814" i="4"/>
  <c r="H806" i="4"/>
  <c r="H798" i="4"/>
  <c r="H790" i="4"/>
  <c r="H782" i="4"/>
  <c r="H774" i="4"/>
  <c r="H766" i="4"/>
  <c r="H758" i="4"/>
  <c r="H750" i="4"/>
  <c r="H744" i="4"/>
  <c r="H740" i="4"/>
  <c r="H736" i="4"/>
  <c r="H732" i="4"/>
  <c r="H728" i="4"/>
  <c r="H724" i="4"/>
  <c r="H720" i="4"/>
  <c r="H716" i="4"/>
  <c r="H712" i="4"/>
  <c r="H708" i="4"/>
  <c r="H704" i="4"/>
  <c r="H700" i="4"/>
  <c r="H696" i="4"/>
  <c r="H692" i="4"/>
  <c r="H688" i="4"/>
  <c r="H684" i="4"/>
  <c r="H680" i="4"/>
  <c r="H676" i="4"/>
  <c r="H672" i="4"/>
  <c r="H668" i="4"/>
  <c r="H664" i="4"/>
  <c r="H660" i="4"/>
  <c r="H656" i="4"/>
  <c r="H652" i="4"/>
  <c r="H648" i="4"/>
  <c r="H644" i="4"/>
  <c r="H640" i="4"/>
  <c r="H636" i="4"/>
  <c r="H632" i="4"/>
  <c r="H628" i="4"/>
  <c r="H624" i="4"/>
  <c r="H620" i="4"/>
  <c r="H616" i="4"/>
  <c r="H612" i="4"/>
  <c r="H608" i="4"/>
  <c r="H604" i="4"/>
  <c r="H600" i="4"/>
  <c r="H596" i="4"/>
  <c r="H592" i="4"/>
  <c r="H588" i="4"/>
  <c r="H584" i="4"/>
  <c r="H580" i="4"/>
  <c r="H576" i="4"/>
  <c r="H572" i="4"/>
  <c r="H568" i="4"/>
  <c r="H564" i="4"/>
  <c r="H560" i="4"/>
  <c r="H556" i="4"/>
  <c r="H552" i="4"/>
  <c r="H548" i="4"/>
  <c r="H544" i="4"/>
  <c r="H540" i="4"/>
  <c r="H536" i="4"/>
  <c r="H532" i="4"/>
  <c r="H528" i="4"/>
  <c r="H524" i="4"/>
  <c r="H520" i="4"/>
  <c r="H516" i="4"/>
  <c r="H512" i="4"/>
  <c r="H508" i="4"/>
  <c r="H504" i="4"/>
  <c r="H500" i="4"/>
  <c r="H496" i="4"/>
  <c r="H492" i="4"/>
  <c r="H488" i="4"/>
  <c r="H484" i="4"/>
  <c r="H480" i="4"/>
  <c r="H476" i="4"/>
  <c r="H472" i="4"/>
  <c r="H468" i="4"/>
  <c r="H464" i="4"/>
  <c r="H460" i="4"/>
  <c r="H456" i="4"/>
  <c r="H452" i="4"/>
  <c r="H448" i="4"/>
  <c r="H444" i="4"/>
  <c r="H440" i="4"/>
  <c r="H436" i="4"/>
  <c r="H432" i="4"/>
  <c r="H428" i="4"/>
  <c r="H424" i="4"/>
  <c r="H420" i="4"/>
  <c r="H416" i="4"/>
  <c r="H412" i="4"/>
  <c r="H408" i="4"/>
  <c r="H404" i="4"/>
  <c r="H400" i="4"/>
  <c r="H396" i="4"/>
  <c r="H392" i="4"/>
  <c r="H388" i="4"/>
  <c r="H384" i="4"/>
  <c r="H380" i="4"/>
  <c r="H376" i="4"/>
  <c r="H372" i="4"/>
  <c r="H368" i="4"/>
  <c r="H364" i="4"/>
  <c r="H360" i="4"/>
  <c r="H356" i="4"/>
  <c r="H352" i="4"/>
  <c r="H348" i="4"/>
  <c r="H344" i="4"/>
  <c r="H340" i="4"/>
  <c r="H336" i="4"/>
  <c r="H332" i="4"/>
  <c r="H328" i="4"/>
  <c r="H324" i="4"/>
  <c r="H320" i="4"/>
  <c r="H316" i="4"/>
  <c r="H312" i="4"/>
  <c r="H308" i="4"/>
  <c r="H304" i="4"/>
  <c r="H300" i="4"/>
  <c r="H296" i="4"/>
  <c r="H292" i="4"/>
  <c r="H288" i="4"/>
  <c r="H284" i="4"/>
  <c r="H280" i="4"/>
  <c r="H276" i="4"/>
  <c r="H272" i="4"/>
  <c r="H268" i="4"/>
  <c r="H264" i="4"/>
  <c r="H260" i="4"/>
  <c r="H256" i="4"/>
  <c r="H252" i="4"/>
  <c r="H248" i="4"/>
  <c r="H244" i="4"/>
  <c r="H240" i="4"/>
  <c r="H236" i="4"/>
  <c r="H232" i="4"/>
  <c r="H228" i="4"/>
  <c r="H224" i="4"/>
  <c r="H220" i="4"/>
  <c r="H216" i="4"/>
  <c r="H212" i="4"/>
  <c r="H208" i="4"/>
  <c r="H204" i="4"/>
  <c r="H200" i="4"/>
  <c r="H196" i="4"/>
  <c r="H995" i="4"/>
  <c r="H987" i="4"/>
  <c r="H979" i="4"/>
  <c r="H971" i="4"/>
  <c r="H963" i="4"/>
  <c r="H955" i="4"/>
  <c r="H947" i="4"/>
  <c r="H939" i="4"/>
  <c r="H931" i="4"/>
  <c r="H923" i="4"/>
  <c r="H915" i="4"/>
  <c r="H907" i="4"/>
  <c r="H899" i="4"/>
  <c r="H891" i="4"/>
  <c r="H883" i="4"/>
  <c r="H875" i="4"/>
  <c r="H867" i="4"/>
  <c r="H859" i="4"/>
  <c r="H851" i="4"/>
  <c r="H843" i="4"/>
  <c r="H835" i="4"/>
  <c r="H827" i="4"/>
  <c r="H819" i="4"/>
  <c r="H811" i="4"/>
  <c r="H803" i="4"/>
  <c r="H795" i="4"/>
  <c r="H787" i="4"/>
  <c r="H779" i="4"/>
  <c r="H771" i="4"/>
  <c r="H763" i="4"/>
  <c r="H755" i="4"/>
  <c r="H747" i="4"/>
  <c r="H743" i="4"/>
  <c r="H739" i="4"/>
  <c r="H735" i="4"/>
  <c r="H731" i="4"/>
  <c r="H727" i="4"/>
  <c r="H723" i="4"/>
  <c r="H719" i="4"/>
  <c r="H715" i="4"/>
  <c r="H711" i="4"/>
  <c r="H707" i="4"/>
  <c r="H703" i="4"/>
  <c r="H699" i="4"/>
  <c r="H695" i="4"/>
  <c r="H691" i="4"/>
  <c r="H687" i="4"/>
  <c r="H683" i="4"/>
  <c r="H679" i="4"/>
  <c r="H675" i="4"/>
  <c r="H671" i="4"/>
  <c r="H667" i="4"/>
  <c r="H663" i="4"/>
  <c r="H659" i="4"/>
  <c r="H655" i="4"/>
  <c r="H651" i="4"/>
  <c r="H647" i="4"/>
  <c r="H643" i="4"/>
  <c r="H639" i="4"/>
  <c r="H635" i="4"/>
  <c r="H631" i="4"/>
  <c r="H627" i="4"/>
  <c r="H623" i="4"/>
  <c r="H619" i="4"/>
  <c r="H615" i="4"/>
  <c r="H611" i="4"/>
  <c r="H607" i="4"/>
  <c r="H603" i="4"/>
  <c r="H599" i="4"/>
  <c r="H595" i="4"/>
  <c r="H591" i="4"/>
  <c r="H587" i="4"/>
  <c r="H583" i="4"/>
  <c r="H579" i="4"/>
  <c r="H575" i="4"/>
  <c r="H571" i="4"/>
  <c r="H567" i="4"/>
  <c r="H563" i="4"/>
  <c r="H559" i="4"/>
  <c r="H555" i="4"/>
  <c r="H551" i="4"/>
  <c r="H547" i="4"/>
  <c r="H543" i="4"/>
  <c r="H539" i="4"/>
  <c r="H535" i="4"/>
  <c r="H531" i="4"/>
  <c r="H527" i="4"/>
  <c r="H523" i="4"/>
  <c r="H519" i="4"/>
  <c r="H515" i="4"/>
  <c r="H511" i="4"/>
  <c r="H507" i="4"/>
  <c r="H503" i="4"/>
  <c r="H499" i="4"/>
  <c r="H495" i="4"/>
  <c r="H491" i="4"/>
  <c r="H487" i="4"/>
  <c r="H483" i="4"/>
  <c r="H479" i="4"/>
  <c r="H475" i="4"/>
  <c r="H471" i="4"/>
  <c r="H467" i="4"/>
  <c r="H463" i="4"/>
  <c r="H459" i="4"/>
  <c r="H455" i="4"/>
  <c r="H451" i="4"/>
  <c r="H447" i="4"/>
  <c r="H443" i="4"/>
  <c r="H439" i="4"/>
  <c r="H435" i="4"/>
  <c r="H431" i="4"/>
  <c r="H427" i="4"/>
  <c r="H423" i="4"/>
  <c r="H419" i="4"/>
  <c r="H415" i="4"/>
  <c r="H411" i="4"/>
  <c r="H407" i="4"/>
  <c r="H403" i="4"/>
  <c r="H399" i="4"/>
  <c r="H395" i="4"/>
  <c r="H391" i="4"/>
  <c r="H387" i="4"/>
  <c r="H383" i="4"/>
  <c r="H379" i="4"/>
  <c r="H375" i="4"/>
  <c r="H371" i="4"/>
  <c r="H367" i="4"/>
  <c r="H363" i="4"/>
  <c r="H359" i="4"/>
  <c r="H355" i="4"/>
  <c r="H351" i="4"/>
  <c r="H347" i="4"/>
  <c r="H343" i="4"/>
  <c r="H339" i="4"/>
  <c r="H335" i="4"/>
  <c r="H331" i="4"/>
  <c r="H327" i="4"/>
  <c r="H323" i="4"/>
  <c r="H319" i="4"/>
  <c r="H315" i="4"/>
  <c r="H311" i="4"/>
  <c r="H307" i="4"/>
  <c r="H303" i="4"/>
  <c r="H299" i="4"/>
  <c r="H295" i="4"/>
  <c r="H291" i="4"/>
  <c r="H287" i="4"/>
  <c r="H283" i="4"/>
  <c r="H279" i="4"/>
  <c r="H275" i="4"/>
  <c r="H271" i="4"/>
  <c r="H994" i="4"/>
  <c r="H986" i="4"/>
  <c r="H978" i="4"/>
  <c r="H970" i="4"/>
  <c r="H962" i="4"/>
  <c r="H954" i="4"/>
  <c r="H946" i="4"/>
  <c r="H938" i="4"/>
  <c r="H930" i="4"/>
  <c r="H922" i="4"/>
  <c r="H914" i="4"/>
  <c r="H906" i="4"/>
  <c r="H898" i="4"/>
  <c r="H890" i="4"/>
  <c r="H882" i="4"/>
  <c r="H874" i="4"/>
  <c r="H866" i="4"/>
  <c r="H858" i="4"/>
  <c r="H850" i="4"/>
  <c r="H842" i="4"/>
  <c r="H834" i="4"/>
  <c r="H826" i="4"/>
  <c r="H818" i="4"/>
  <c r="H810" i="4"/>
  <c r="H802" i="4"/>
  <c r="H794" i="4"/>
  <c r="H786" i="4"/>
  <c r="H778" i="4"/>
  <c r="H770" i="4"/>
  <c r="H762" i="4"/>
  <c r="H754" i="4"/>
  <c r="H746" i="4"/>
  <c r="H742" i="4"/>
  <c r="H738" i="4"/>
  <c r="H734" i="4"/>
  <c r="H730" i="4"/>
  <c r="H726" i="4"/>
  <c r="H722" i="4"/>
  <c r="H718" i="4"/>
  <c r="H714" i="4"/>
  <c r="H710" i="4"/>
  <c r="H706" i="4"/>
  <c r="H702" i="4"/>
  <c r="H698" i="4"/>
  <c r="H694" i="4"/>
  <c r="H690" i="4"/>
  <c r="H686" i="4"/>
  <c r="H682" i="4"/>
  <c r="H678" i="4"/>
  <c r="H674" i="4"/>
  <c r="H670" i="4"/>
  <c r="H666" i="4"/>
  <c r="H662" i="4"/>
  <c r="H658" i="4"/>
  <c r="H654" i="4"/>
  <c r="H650" i="4"/>
  <c r="H646" i="4"/>
  <c r="H642" i="4"/>
  <c r="H638" i="4"/>
  <c r="H634" i="4"/>
  <c r="H630" i="4"/>
  <c r="H626" i="4"/>
  <c r="H622" i="4"/>
  <c r="H618" i="4"/>
  <c r="H614" i="4"/>
  <c r="H610" i="4"/>
  <c r="H606" i="4"/>
  <c r="H602" i="4"/>
  <c r="H598" i="4"/>
  <c r="H594" i="4"/>
  <c r="H590" i="4"/>
  <c r="H586" i="4"/>
  <c r="H582" i="4"/>
  <c r="H578" i="4"/>
  <c r="H574" i="4"/>
  <c r="H570" i="4"/>
  <c r="H566" i="4"/>
  <c r="H562" i="4"/>
  <c r="H558" i="4"/>
  <c r="H554" i="4"/>
  <c r="H550" i="4"/>
  <c r="H546" i="4"/>
  <c r="H542" i="4"/>
  <c r="H538" i="4"/>
  <c r="H534" i="4"/>
  <c r="H530" i="4"/>
  <c r="H526" i="4"/>
  <c r="H522" i="4"/>
  <c r="H518" i="4"/>
  <c r="H514" i="4"/>
  <c r="H510" i="4"/>
  <c r="H506" i="4"/>
  <c r="H502" i="4"/>
  <c r="H498" i="4"/>
  <c r="H494" i="4"/>
  <c r="H490" i="4"/>
  <c r="H486" i="4"/>
  <c r="H482" i="4"/>
  <c r="H478" i="4"/>
  <c r="H474" i="4"/>
  <c r="H470" i="4"/>
  <c r="H466" i="4"/>
  <c r="H462" i="4"/>
  <c r="H458" i="4"/>
  <c r="H454" i="4"/>
  <c r="H450" i="4"/>
  <c r="H446" i="4"/>
  <c r="H442" i="4"/>
  <c r="H438" i="4"/>
  <c r="H434" i="4"/>
  <c r="H430" i="4"/>
  <c r="H426" i="4"/>
  <c r="H422" i="4"/>
  <c r="H418" i="4"/>
  <c r="H414" i="4"/>
  <c r="H410" i="4"/>
  <c r="H406" i="4"/>
  <c r="H402" i="4"/>
  <c r="H398" i="4"/>
  <c r="H394" i="4"/>
  <c r="H390" i="4"/>
  <c r="H386" i="4"/>
  <c r="H382" i="4"/>
  <c r="H378" i="4"/>
  <c r="H374" i="4"/>
  <c r="H370" i="4"/>
  <c r="H366" i="4"/>
  <c r="H362" i="4"/>
  <c r="H358" i="4"/>
  <c r="H354" i="4"/>
  <c r="H350" i="4"/>
  <c r="H346" i="4"/>
  <c r="H342" i="4"/>
  <c r="H338" i="4"/>
  <c r="H334" i="4"/>
  <c r="H330" i="4"/>
  <c r="H326" i="4"/>
  <c r="H322" i="4"/>
  <c r="H318" i="4"/>
  <c r="H314" i="4"/>
  <c r="H310" i="4"/>
  <c r="H306" i="4"/>
  <c r="H302" i="4"/>
  <c r="H298" i="4"/>
  <c r="H294" i="4"/>
  <c r="H290" i="4"/>
  <c r="H286" i="4"/>
  <c r="H282" i="4"/>
  <c r="H278" i="4"/>
  <c r="H274" i="4"/>
  <c r="H270" i="4"/>
  <c r="H266" i="4"/>
  <c r="H991" i="4"/>
  <c r="H959" i="4"/>
  <c r="H927" i="4"/>
  <c r="H895" i="4"/>
  <c r="H863" i="4"/>
  <c r="H831" i="4"/>
  <c r="H799" i="4"/>
  <c r="H767" i="4"/>
  <c r="H741" i="4"/>
  <c r="H725" i="4"/>
  <c r="H709" i="4"/>
  <c r="H693" i="4"/>
  <c r="H677" i="4"/>
  <c r="H661" i="4"/>
  <c r="H645" i="4"/>
  <c r="H629" i="4"/>
  <c r="H613" i="4"/>
  <c r="H597" i="4"/>
  <c r="H581" i="4"/>
  <c r="H565" i="4"/>
  <c r="H549" i="4"/>
  <c r="H533" i="4"/>
  <c r="H517" i="4"/>
  <c r="H501" i="4"/>
  <c r="H485" i="4"/>
  <c r="H469" i="4"/>
  <c r="H453" i="4"/>
  <c r="H437" i="4"/>
  <c r="H421" i="4"/>
  <c r="H405" i="4"/>
  <c r="H389" i="4"/>
  <c r="H373" i="4"/>
  <c r="H357" i="4"/>
  <c r="H341" i="4"/>
  <c r="H325" i="4"/>
  <c r="H309" i="4"/>
  <c r="H293" i="4"/>
  <c r="H277" i="4"/>
  <c r="H265" i="4"/>
  <c r="H259" i="4"/>
  <c r="H254" i="4"/>
  <c r="H249" i="4"/>
  <c r="H243" i="4"/>
  <c r="H238" i="4"/>
  <c r="H233" i="4"/>
  <c r="H227" i="4"/>
  <c r="H222" i="4"/>
  <c r="H217" i="4"/>
  <c r="H211" i="4"/>
  <c r="H206" i="4"/>
  <c r="H201" i="4"/>
  <c r="H195" i="4"/>
  <c r="H191" i="4"/>
  <c r="H187" i="4"/>
  <c r="H183" i="4"/>
  <c r="H179" i="4"/>
  <c r="H175" i="4"/>
  <c r="H171" i="4"/>
  <c r="H167" i="4"/>
  <c r="H163" i="4"/>
  <c r="H159" i="4"/>
  <c r="H155" i="4"/>
  <c r="H151" i="4"/>
  <c r="H147" i="4"/>
  <c r="H143" i="4"/>
  <c r="H139" i="4"/>
  <c r="H135" i="4"/>
  <c r="H131" i="4"/>
  <c r="H127" i="4"/>
  <c r="H123" i="4"/>
  <c r="H119" i="4"/>
  <c r="H115" i="4"/>
  <c r="H111" i="4"/>
  <c r="H107" i="4"/>
  <c r="H103" i="4"/>
  <c r="H99" i="4"/>
  <c r="H95" i="4"/>
  <c r="H91" i="4"/>
  <c r="H87" i="4"/>
  <c r="H83" i="4"/>
  <c r="H79" i="4"/>
  <c r="H75" i="4"/>
  <c r="H71" i="4"/>
  <c r="H67" i="4"/>
  <c r="H63" i="4"/>
  <c r="H59" i="4"/>
  <c r="H55" i="4"/>
  <c r="H51" i="4"/>
  <c r="H47" i="4"/>
  <c r="H43" i="4"/>
  <c r="H39" i="4"/>
  <c r="H35" i="4"/>
  <c r="H31" i="4"/>
  <c r="H27" i="4"/>
  <c r="H23" i="4"/>
  <c r="H19" i="4"/>
  <c r="H15" i="4"/>
  <c r="H11" i="4"/>
  <c r="H7" i="4"/>
  <c r="H3" i="4"/>
  <c r="H983" i="4"/>
  <c r="H951" i="4"/>
  <c r="H919" i="4"/>
  <c r="H887" i="4"/>
  <c r="H855" i="4"/>
  <c r="H823" i="4"/>
  <c r="H791" i="4"/>
  <c r="H759" i="4"/>
  <c r="H737" i="4"/>
  <c r="H721" i="4"/>
  <c r="H705" i="4"/>
  <c r="H689" i="4"/>
  <c r="H673" i="4"/>
  <c r="H657" i="4"/>
  <c r="H641" i="4"/>
  <c r="H625" i="4"/>
  <c r="H609" i="4"/>
  <c r="H593" i="4"/>
  <c r="H577" i="4"/>
  <c r="H561" i="4"/>
  <c r="H545" i="4"/>
  <c r="H529" i="4"/>
  <c r="H513" i="4"/>
  <c r="H497" i="4"/>
  <c r="H481" i="4"/>
  <c r="H465" i="4"/>
  <c r="H449" i="4"/>
  <c r="H433" i="4"/>
  <c r="H417" i="4"/>
  <c r="H401" i="4"/>
  <c r="H385" i="4"/>
  <c r="H369" i="4"/>
  <c r="H353" i="4"/>
  <c r="H337" i="4"/>
  <c r="H321" i="4"/>
  <c r="H305" i="4"/>
  <c r="H289" i="4"/>
  <c r="H273" i="4"/>
  <c r="H263" i="4"/>
  <c r="H258" i="4"/>
  <c r="H253" i="4"/>
  <c r="H247" i="4"/>
  <c r="H242" i="4"/>
  <c r="H237" i="4"/>
  <c r="H231" i="4"/>
  <c r="H226" i="4"/>
  <c r="H221" i="4"/>
  <c r="H215" i="4"/>
  <c r="H210" i="4"/>
  <c r="H205" i="4"/>
  <c r="H199" i="4"/>
  <c r="H194" i="4"/>
  <c r="H190" i="4"/>
  <c r="H186" i="4"/>
  <c r="H182" i="4"/>
  <c r="H178" i="4"/>
  <c r="H174" i="4"/>
  <c r="H170" i="4"/>
  <c r="H166" i="4"/>
  <c r="H162" i="4"/>
  <c r="H158" i="4"/>
  <c r="H154" i="4"/>
  <c r="H150" i="4"/>
  <c r="H146" i="4"/>
  <c r="H142" i="4"/>
  <c r="H138" i="4"/>
  <c r="H134" i="4"/>
  <c r="H130" i="4"/>
  <c r="H126" i="4"/>
  <c r="H122" i="4"/>
  <c r="H118" i="4"/>
  <c r="H114" i="4"/>
  <c r="H110" i="4"/>
  <c r="H106" i="4"/>
  <c r="H102" i="4"/>
  <c r="H98" i="4"/>
  <c r="H94" i="4"/>
  <c r="H90" i="4"/>
  <c r="H86" i="4"/>
  <c r="H82" i="4"/>
  <c r="H78" i="4"/>
  <c r="H74" i="4"/>
  <c r="H70" i="4"/>
  <c r="H66" i="4"/>
  <c r="H62" i="4"/>
  <c r="H58" i="4"/>
  <c r="H54" i="4"/>
  <c r="H50" i="4"/>
  <c r="H46" i="4"/>
  <c r="H42" i="4"/>
  <c r="H38" i="4"/>
  <c r="H34" i="4"/>
  <c r="H30" i="4"/>
  <c r="H26" i="4"/>
  <c r="H22" i="4"/>
  <c r="H18" i="4"/>
  <c r="H14" i="4"/>
  <c r="H10" i="4"/>
  <c r="H6" i="4"/>
  <c r="H2" i="4"/>
  <c r="H975" i="4"/>
  <c r="H943" i="4"/>
  <c r="H911" i="4"/>
  <c r="H879" i="4"/>
  <c r="H847" i="4"/>
  <c r="H815" i="4"/>
  <c r="H783" i="4"/>
  <c r="H751" i="4"/>
  <c r="H733" i="4"/>
  <c r="H717" i="4"/>
  <c r="H701" i="4"/>
  <c r="H685" i="4"/>
  <c r="H669" i="4"/>
  <c r="H653" i="4"/>
  <c r="H637" i="4"/>
  <c r="H621" i="4"/>
  <c r="H605" i="4"/>
  <c r="H589" i="4"/>
  <c r="H573" i="4"/>
  <c r="H557" i="4"/>
  <c r="H541" i="4"/>
  <c r="H525" i="4"/>
  <c r="H509" i="4"/>
  <c r="H493" i="4"/>
  <c r="H477" i="4"/>
  <c r="H461" i="4"/>
  <c r="H445" i="4"/>
  <c r="H429" i="4"/>
  <c r="H413" i="4"/>
  <c r="H397" i="4"/>
  <c r="H381" i="4"/>
  <c r="H365" i="4"/>
  <c r="H349" i="4"/>
  <c r="H333" i="4"/>
  <c r="H317" i="4"/>
  <c r="H301" i="4"/>
  <c r="H285" i="4"/>
  <c r="H269" i="4"/>
  <c r="H262" i="4"/>
  <c r="H257" i="4"/>
  <c r="H251" i="4"/>
  <c r="H246" i="4"/>
  <c r="H241" i="4"/>
  <c r="H235" i="4"/>
  <c r="H230" i="4"/>
  <c r="H225" i="4"/>
  <c r="H219" i="4"/>
  <c r="H214" i="4"/>
  <c r="H209" i="4"/>
  <c r="H203" i="4"/>
  <c r="H198" i="4"/>
  <c r="H193" i="4"/>
  <c r="H189" i="4"/>
  <c r="H185" i="4"/>
  <c r="H181" i="4"/>
  <c r="H177" i="4"/>
  <c r="H173" i="4"/>
  <c r="H169" i="4"/>
  <c r="H165" i="4"/>
  <c r="H161" i="4"/>
  <c r="H157" i="4"/>
  <c r="H153" i="4"/>
  <c r="H149" i="4"/>
  <c r="H145" i="4"/>
  <c r="H141" i="4"/>
  <c r="H137" i="4"/>
  <c r="H133" i="4"/>
  <c r="H129" i="4"/>
  <c r="H125" i="4"/>
  <c r="H121" i="4"/>
  <c r="H117" i="4"/>
  <c r="H113" i="4"/>
  <c r="H109" i="4"/>
  <c r="H105" i="4"/>
  <c r="H101" i="4"/>
  <c r="H97" i="4"/>
  <c r="H93" i="4"/>
  <c r="H89" i="4"/>
  <c r="H85" i="4"/>
  <c r="H81" i="4"/>
  <c r="H77" i="4"/>
  <c r="H73" i="4"/>
  <c r="H69" i="4"/>
  <c r="H65" i="4"/>
  <c r="H61" i="4"/>
  <c r="H57" i="4"/>
  <c r="H53" i="4"/>
  <c r="H49" i="4"/>
  <c r="H45" i="4"/>
  <c r="H41" i="4"/>
  <c r="H37" i="4"/>
  <c r="H33" i="4"/>
  <c r="H29" i="4"/>
  <c r="H25" i="4"/>
  <c r="H21" i="4"/>
  <c r="H17" i="4"/>
  <c r="H13" i="4"/>
  <c r="H9" i="4"/>
  <c r="H5" i="4"/>
  <c r="H1" i="4"/>
  <c r="H967" i="4"/>
  <c r="H839" i="4"/>
  <c r="H729" i="4"/>
  <c r="H665" i="4"/>
  <c r="H601" i="4"/>
  <c r="H537" i="4"/>
  <c r="H473" i="4"/>
  <c r="H409" i="4"/>
  <c r="H345" i="4"/>
  <c r="H281" i="4"/>
  <c r="H250" i="4"/>
  <c r="H229" i="4"/>
  <c r="H207" i="4"/>
  <c r="H188" i="4"/>
  <c r="H172" i="4"/>
  <c r="H156" i="4"/>
  <c r="H140" i="4"/>
  <c r="H124" i="4"/>
  <c r="H108" i="4"/>
  <c r="H92" i="4"/>
  <c r="H76" i="4"/>
  <c r="H60" i="4"/>
  <c r="H44" i="4"/>
  <c r="H28" i="4"/>
  <c r="H12" i="4"/>
  <c r="H935" i="4"/>
  <c r="H807" i="4"/>
  <c r="H713" i="4"/>
  <c r="H649" i="4"/>
  <c r="H585" i="4"/>
  <c r="H521" i="4"/>
  <c r="H457" i="4"/>
  <c r="H393" i="4"/>
  <c r="H329" i="4"/>
  <c r="H267" i="4"/>
  <c r="H245" i="4"/>
  <c r="H223" i="4"/>
  <c r="H202" i="4"/>
  <c r="H184" i="4"/>
  <c r="H168" i="4"/>
  <c r="H152" i="4"/>
  <c r="H136" i="4"/>
  <c r="H120" i="4"/>
  <c r="H104" i="4"/>
  <c r="H88" i="4"/>
  <c r="H72" i="4"/>
  <c r="H56" i="4"/>
  <c r="H40" i="4"/>
  <c r="H24" i="4"/>
  <c r="H8" i="4"/>
  <c r="H903" i="4"/>
  <c r="H775" i="4"/>
  <c r="H697" i="4"/>
  <c r="H633" i="4"/>
  <c r="H569" i="4"/>
  <c r="H505" i="4"/>
  <c r="H441" i="4"/>
  <c r="H377" i="4"/>
  <c r="H313" i="4"/>
  <c r="H261" i="4"/>
  <c r="H239" i="4"/>
  <c r="H218" i="4"/>
  <c r="H197" i="4"/>
  <c r="H180" i="4"/>
  <c r="H164" i="4"/>
  <c r="H148" i="4"/>
  <c r="H132" i="4"/>
  <c r="H116" i="4"/>
  <c r="H100" i="4"/>
  <c r="H84" i="4"/>
  <c r="H68" i="4"/>
  <c r="H52" i="4"/>
  <c r="H36" i="4"/>
  <c r="H20" i="4"/>
  <c r="H4" i="4"/>
  <c r="H64" i="4"/>
  <c r="H128" i="4"/>
  <c r="H192" i="4"/>
  <c r="H297" i="4"/>
  <c r="H553" i="4"/>
  <c r="H871" i="4"/>
  <c r="G1001" i="4"/>
  <c r="G997" i="4"/>
  <c r="G993" i="4"/>
  <c r="G989" i="4"/>
  <c r="G985" i="4"/>
  <c r="G981" i="4"/>
  <c r="G977" i="4"/>
  <c r="G973" i="4"/>
  <c r="G969" i="4"/>
  <c r="G965" i="4"/>
  <c r="G961" i="4"/>
  <c r="G957" i="4"/>
  <c r="G953" i="4"/>
  <c r="G949" i="4"/>
  <c r="G945" i="4"/>
  <c r="G941" i="4"/>
  <c r="G937" i="4"/>
  <c r="G933" i="4"/>
  <c r="G929" i="4"/>
  <c r="G925" i="4"/>
  <c r="G921" i="4"/>
  <c r="G917" i="4"/>
  <c r="G913" i="4"/>
  <c r="G909" i="4"/>
  <c r="G905" i="4"/>
  <c r="G901" i="4"/>
  <c r="G897" i="4"/>
  <c r="G893" i="4"/>
  <c r="G889" i="4"/>
  <c r="G885" i="4"/>
  <c r="G881" i="4"/>
  <c r="G877" i="4"/>
  <c r="G873" i="4"/>
  <c r="G869" i="4"/>
  <c r="G865" i="4"/>
  <c r="G861" i="4"/>
  <c r="G857" i="4"/>
  <c r="G853" i="4"/>
  <c r="G849" i="4"/>
  <c r="G845" i="4"/>
  <c r="G841" i="4"/>
  <c r="G837" i="4"/>
  <c r="G833" i="4"/>
  <c r="G829" i="4"/>
  <c r="G825" i="4"/>
  <c r="G821" i="4"/>
  <c r="G817" i="4"/>
  <c r="G813" i="4"/>
  <c r="G809" i="4"/>
  <c r="G805" i="4"/>
  <c r="G801" i="4"/>
  <c r="G797" i="4"/>
  <c r="G793" i="4"/>
  <c r="G789" i="4"/>
  <c r="G785" i="4"/>
  <c r="G781" i="4"/>
  <c r="G777" i="4"/>
  <c r="G773" i="4"/>
  <c r="G769" i="4"/>
  <c r="G765" i="4"/>
  <c r="G761" i="4"/>
  <c r="G757" i="4"/>
  <c r="G753" i="4"/>
  <c r="G749" i="4"/>
  <c r="G745" i="4"/>
  <c r="G741" i="4"/>
  <c r="G737" i="4"/>
  <c r="G733" i="4"/>
  <c r="G729" i="4"/>
  <c r="G725" i="4"/>
  <c r="G721" i="4"/>
  <c r="G1000" i="4"/>
  <c r="G996" i="4"/>
  <c r="G992" i="4"/>
  <c r="G988" i="4"/>
  <c r="G984" i="4"/>
  <c r="G980" i="4"/>
  <c r="G976" i="4"/>
  <c r="G972" i="4"/>
  <c r="G968" i="4"/>
  <c r="G964" i="4"/>
  <c r="G960" i="4"/>
  <c r="G956" i="4"/>
  <c r="G952" i="4"/>
  <c r="G948" i="4"/>
  <c r="G944" i="4"/>
  <c r="G940" i="4"/>
  <c r="G936" i="4"/>
  <c r="G932" i="4"/>
  <c r="G928" i="4"/>
  <c r="G924" i="4"/>
  <c r="G920" i="4"/>
  <c r="G916" i="4"/>
  <c r="G912" i="4"/>
  <c r="G908" i="4"/>
  <c r="G904" i="4"/>
  <c r="G900" i="4"/>
  <c r="G896" i="4"/>
  <c r="G892" i="4"/>
  <c r="G888" i="4"/>
  <c r="G884" i="4"/>
  <c r="G880" i="4"/>
  <c r="G876" i="4"/>
  <c r="G872" i="4"/>
  <c r="G868" i="4"/>
  <c r="G864" i="4"/>
  <c r="G860" i="4"/>
  <c r="G856" i="4"/>
  <c r="G852" i="4"/>
  <c r="G848" i="4"/>
  <c r="G844" i="4"/>
  <c r="G840" i="4"/>
  <c r="G836" i="4"/>
  <c r="G832" i="4"/>
  <c r="G828" i="4"/>
  <c r="G824" i="4"/>
  <c r="G820" i="4"/>
  <c r="G816" i="4"/>
  <c r="G812" i="4"/>
  <c r="G808" i="4"/>
  <c r="G804" i="4"/>
  <c r="G800" i="4"/>
  <c r="G796" i="4"/>
  <c r="G792" i="4"/>
  <c r="G788" i="4"/>
  <c r="G784" i="4"/>
  <c r="G780" i="4"/>
  <c r="G776" i="4"/>
  <c r="G772" i="4"/>
  <c r="G768" i="4"/>
  <c r="G764" i="4"/>
  <c r="G760" i="4"/>
  <c r="G756" i="4"/>
  <c r="G752" i="4"/>
  <c r="G748" i="4"/>
  <c r="G744" i="4"/>
  <c r="G740" i="4"/>
  <c r="G736" i="4"/>
  <c r="G732" i="4"/>
  <c r="G728" i="4"/>
  <c r="G724" i="4"/>
  <c r="G999" i="4"/>
  <c r="G995" i="4"/>
  <c r="G991" i="4"/>
  <c r="G987" i="4"/>
  <c r="G983" i="4"/>
  <c r="G979" i="4"/>
  <c r="G975" i="4"/>
  <c r="G971" i="4"/>
  <c r="G967" i="4"/>
  <c r="G963" i="4"/>
  <c r="G959" i="4"/>
  <c r="G955" i="4"/>
  <c r="G951" i="4"/>
  <c r="G947" i="4"/>
  <c r="G943" i="4"/>
  <c r="G939" i="4"/>
  <c r="G935" i="4"/>
  <c r="G931" i="4"/>
  <c r="G927" i="4"/>
  <c r="G923" i="4"/>
  <c r="G919" i="4"/>
  <c r="G915" i="4"/>
  <c r="G911" i="4"/>
  <c r="G907" i="4"/>
  <c r="G903" i="4"/>
  <c r="G899" i="4"/>
  <c r="G895" i="4"/>
  <c r="G891" i="4"/>
  <c r="G887" i="4"/>
  <c r="G883" i="4"/>
  <c r="G879" i="4"/>
  <c r="G875" i="4"/>
  <c r="G871" i="4"/>
  <c r="G867" i="4"/>
  <c r="G863" i="4"/>
  <c r="G859" i="4"/>
  <c r="G855" i="4"/>
  <c r="G851" i="4"/>
  <c r="G847" i="4"/>
  <c r="G843" i="4"/>
  <c r="G839" i="4"/>
  <c r="G835" i="4"/>
  <c r="G831" i="4"/>
  <c r="G827" i="4"/>
  <c r="G823" i="4"/>
  <c r="G819" i="4"/>
  <c r="G815" i="4"/>
  <c r="G811" i="4"/>
  <c r="G807" i="4"/>
  <c r="G803" i="4"/>
  <c r="G799" i="4"/>
  <c r="G795" i="4"/>
  <c r="G791" i="4"/>
  <c r="G787" i="4"/>
  <c r="G783" i="4"/>
  <c r="G779" i="4"/>
  <c r="G775" i="4"/>
  <c r="G771" i="4"/>
  <c r="G767" i="4"/>
  <c r="G763" i="4"/>
  <c r="G759" i="4"/>
  <c r="G755" i="4"/>
  <c r="G751" i="4"/>
  <c r="G747" i="4"/>
  <c r="G743" i="4"/>
  <c r="G739" i="4"/>
  <c r="G735" i="4"/>
  <c r="G731" i="4"/>
  <c r="G727" i="4"/>
  <c r="G723" i="4"/>
  <c r="G4" i="4"/>
  <c r="G8" i="4"/>
  <c r="G12" i="4"/>
  <c r="G16" i="4"/>
  <c r="G20" i="4"/>
  <c r="G24" i="4"/>
  <c r="G28" i="4"/>
  <c r="G32" i="4"/>
  <c r="G36" i="4"/>
  <c r="G40" i="4"/>
  <c r="G44" i="4"/>
  <c r="G48" i="4"/>
  <c r="G52" i="4"/>
  <c r="G56" i="4"/>
  <c r="G60" i="4"/>
  <c r="G64" i="4"/>
  <c r="G68" i="4"/>
  <c r="G72" i="4"/>
  <c r="G76" i="4"/>
  <c r="G80" i="4"/>
  <c r="G84" i="4"/>
  <c r="G88" i="4"/>
  <c r="G92" i="4"/>
  <c r="G96" i="4"/>
  <c r="G100" i="4"/>
  <c r="G104" i="4"/>
  <c r="G108" i="4"/>
  <c r="G112" i="4"/>
  <c r="G116" i="4"/>
  <c r="G120" i="4"/>
  <c r="G124" i="4"/>
  <c r="G128" i="4"/>
  <c r="G132" i="4"/>
  <c r="G136" i="4"/>
  <c r="G140" i="4"/>
  <c r="G144" i="4"/>
  <c r="G148" i="4"/>
  <c r="G152" i="4"/>
  <c r="G156" i="4"/>
  <c r="G160" i="4"/>
  <c r="G164" i="4"/>
  <c r="G168" i="4"/>
  <c r="G172" i="4"/>
  <c r="G176" i="4"/>
  <c r="G180" i="4"/>
  <c r="G184" i="4"/>
  <c r="G188" i="4"/>
  <c r="G192" i="4"/>
  <c r="G196" i="4"/>
  <c r="G200" i="4"/>
  <c r="G204" i="4"/>
  <c r="G208" i="4"/>
  <c r="G212" i="4"/>
  <c r="G216" i="4"/>
  <c r="G220" i="4"/>
  <c r="G224" i="4"/>
  <c r="G228" i="4"/>
  <c r="G232" i="4"/>
  <c r="G236" i="4"/>
  <c r="G240" i="4"/>
  <c r="G244" i="4"/>
  <c r="G248" i="4"/>
  <c r="G252" i="4"/>
  <c r="G256" i="4"/>
  <c r="G260" i="4"/>
  <c r="G264" i="4"/>
  <c r="G268" i="4"/>
  <c r="G272" i="4"/>
  <c r="G276" i="4"/>
  <c r="G280" i="4"/>
  <c r="G284" i="4"/>
  <c r="G288" i="4"/>
  <c r="G292" i="4"/>
  <c r="G296" i="4"/>
  <c r="G300" i="4"/>
  <c r="G304" i="4"/>
  <c r="G308" i="4"/>
  <c r="G312" i="4"/>
  <c r="G316" i="4"/>
  <c r="G320" i="4"/>
  <c r="G324" i="4"/>
  <c r="G328" i="4"/>
  <c r="G332" i="4"/>
  <c r="G336" i="4"/>
  <c r="G340" i="4"/>
  <c r="G344" i="4"/>
  <c r="G348" i="4"/>
  <c r="G352" i="4"/>
  <c r="G356" i="4"/>
  <c r="G360" i="4"/>
  <c r="G364" i="4"/>
  <c r="G368" i="4"/>
  <c r="G372" i="4"/>
  <c r="G376" i="4"/>
  <c r="G380" i="4"/>
  <c r="G384" i="4"/>
  <c r="G388" i="4"/>
  <c r="G392" i="4"/>
  <c r="G396" i="4"/>
  <c r="G400" i="4"/>
  <c r="G404" i="4"/>
  <c r="G408" i="4"/>
  <c r="G412" i="4"/>
  <c r="G416" i="4"/>
  <c r="G420" i="4"/>
  <c r="G424" i="4"/>
  <c r="G428" i="4"/>
  <c r="G432" i="4"/>
  <c r="G436" i="4"/>
  <c r="G440" i="4"/>
  <c r="G444" i="4"/>
  <c r="G448" i="4"/>
  <c r="G452" i="4"/>
  <c r="G456" i="4"/>
  <c r="G460" i="4"/>
  <c r="G464" i="4"/>
  <c r="G468" i="4"/>
  <c r="G472" i="4"/>
  <c r="G476" i="4"/>
  <c r="G480" i="4"/>
  <c r="G484" i="4"/>
  <c r="G488" i="4"/>
  <c r="G492" i="4"/>
  <c r="G496" i="4"/>
  <c r="G500" i="4"/>
  <c r="G504" i="4"/>
  <c r="G508" i="4"/>
  <c r="G512" i="4"/>
  <c r="G516" i="4"/>
  <c r="G520" i="4"/>
  <c r="G524" i="4"/>
  <c r="G528" i="4"/>
  <c r="G532" i="4"/>
  <c r="G536" i="4"/>
  <c r="G540" i="4"/>
  <c r="G544" i="4"/>
  <c r="G548" i="4"/>
  <c r="G552" i="4"/>
  <c r="G556" i="4"/>
  <c r="G560" i="4"/>
  <c r="G564" i="4"/>
  <c r="G568" i="4"/>
  <c r="G572" i="4"/>
  <c r="G576" i="4"/>
  <c r="G580" i="4"/>
  <c r="G584" i="4"/>
  <c r="G588" i="4"/>
  <c r="G592" i="4"/>
  <c r="G596" i="4"/>
  <c r="G600" i="4"/>
  <c r="G604" i="4"/>
  <c r="G608" i="4"/>
  <c r="G612" i="4"/>
  <c r="G616" i="4"/>
  <c r="G620" i="4"/>
  <c r="G624" i="4"/>
  <c r="G628" i="4"/>
  <c r="G632" i="4"/>
  <c r="G636" i="4"/>
  <c r="G640" i="4"/>
  <c r="G644" i="4"/>
  <c r="G648" i="4"/>
  <c r="G652" i="4"/>
  <c r="G656" i="4"/>
  <c r="G660" i="4"/>
  <c r="G664" i="4"/>
  <c r="G668" i="4"/>
  <c r="G672" i="4"/>
  <c r="G676" i="4"/>
  <c r="G680" i="4"/>
  <c r="G684" i="4"/>
  <c r="G688" i="4"/>
  <c r="G692" i="4"/>
  <c r="G696" i="4"/>
  <c r="G700" i="4"/>
  <c r="G704" i="4"/>
  <c r="G708" i="4"/>
  <c r="G712" i="4"/>
  <c r="G716" i="4"/>
  <c r="G720" i="4"/>
  <c r="G734" i="4"/>
  <c r="G750" i="4"/>
  <c r="G766" i="4"/>
  <c r="G782" i="4"/>
  <c r="G798" i="4"/>
  <c r="G814" i="4"/>
  <c r="G830" i="4"/>
  <c r="G846" i="4"/>
  <c r="G862" i="4"/>
  <c r="G878" i="4"/>
  <c r="G894" i="4"/>
  <c r="G910" i="4"/>
  <c r="G926" i="4"/>
  <c r="G942" i="4"/>
  <c r="G958" i="4"/>
  <c r="G974" i="4"/>
  <c r="G990" i="4"/>
  <c r="G1" i="4"/>
  <c r="G5" i="4"/>
  <c r="G9" i="4"/>
  <c r="G13" i="4"/>
  <c r="G17" i="4"/>
  <c r="G21" i="4"/>
  <c r="G25" i="4"/>
  <c r="G29" i="4"/>
  <c r="G33" i="4"/>
  <c r="G37" i="4"/>
  <c r="G41" i="4"/>
  <c r="G45" i="4"/>
  <c r="G49" i="4"/>
  <c r="G53" i="4"/>
  <c r="G57" i="4"/>
  <c r="G61" i="4"/>
  <c r="G65" i="4"/>
  <c r="G69" i="4"/>
  <c r="G73" i="4"/>
  <c r="G77" i="4"/>
  <c r="G81" i="4"/>
  <c r="G85" i="4"/>
  <c r="G89" i="4"/>
  <c r="G93" i="4"/>
  <c r="G97" i="4"/>
  <c r="G101" i="4"/>
  <c r="G105" i="4"/>
  <c r="G109" i="4"/>
  <c r="G113" i="4"/>
  <c r="G117" i="4"/>
  <c r="G121" i="4"/>
  <c r="G125" i="4"/>
  <c r="G129" i="4"/>
  <c r="G133" i="4"/>
  <c r="G137" i="4"/>
  <c r="G141" i="4"/>
  <c r="G145" i="4"/>
  <c r="G149" i="4"/>
  <c r="G153" i="4"/>
  <c r="G157" i="4"/>
  <c r="G161" i="4"/>
  <c r="G165" i="4"/>
  <c r="G169" i="4"/>
  <c r="G173" i="4"/>
  <c r="G177" i="4"/>
  <c r="G181" i="4"/>
  <c r="G185" i="4"/>
  <c r="G189" i="4"/>
  <c r="G193" i="4"/>
  <c r="G197" i="4"/>
  <c r="G201" i="4"/>
  <c r="G205" i="4"/>
  <c r="G209" i="4"/>
  <c r="G213" i="4"/>
  <c r="G217" i="4"/>
  <c r="G221" i="4"/>
  <c r="G225" i="4"/>
  <c r="G229" i="4"/>
  <c r="G233" i="4"/>
  <c r="G237" i="4"/>
  <c r="G241" i="4"/>
  <c r="G245" i="4"/>
  <c r="G249" i="4"/>
  <c r="G253" i="4"/>
  <c r="G257" i="4"/>
  <c r="G261" i="4"/>
  <c r="G265" i="4"/>
  <c r="G269" i="4"/>
  <c r="G273" i="4"/>
  <c r="G277" i="4"/>
  <c r="G281" i="4"/>
  <c r="G285" i="4"/>
  <c r="G289" i="4"/>
  <c r="G293" i="4"/>
  <c r="G297" i="4"/>
  <c r="G301" i="4"/>
  <c r="G305" i="4"/>
  <c r="G309" i="4"/>
  <c r="G313" i="4"/>
  <c r="G317" i="4"/>
  <c r="G321" i="4"/>
  <c r="G325" i="4"/>
  <c r="G329" i="4"/>
  <c r="G333" i="4"/>
  <c r="G337" i="4"/>
  <c r="G341" i="4"/>
  <c r="G345" i="4"/>
  <c r="G349" i="4"/>
  <c r="G353" i="4"/>
  <c r="G357" i="4"/>
  <c r="G361" i="4"/>
  <c r="G365" i="4"/>
  <c r="G369" i="4"/>
  <c r="G373" i="4"/>
  <c r="G377" i="4"/>
  <c r="G381" i="4"/>
  <c r="G385" i="4"/>
  <c r="G389" i="4"/>
  <c r="G393" i="4"/>
  <c r="G397" i="4"/>
  <c r="G401" i="4"/>
  <c r="G405" i="4"/>
  <c r="G409" i="4"/>
  <c r="G413" i="4"/>
  <c r="G417" i="4"/>
  <c r="G421" i="4"/>
  <c r="G425" i="4"/>
  <c r="G429" i="4"/>
  <c r="G433" i="4"/>
  <c r="G437" i="4"/>
  <c r="G441" i="4"/>
  <c r="G445" i="4"/>
  <c r="G449" i="4"/>
  <c r="G453" i="4"/>
  <c r="G457" i="4"/>
  <c r="G461" i="4"/>
  <c r="G465" i="4"/>
  <c r="G469" i="4"/>
  <c r="G473" i="4"/>
  <c r="G477" i="4"/>
  <c r="G481" i="4"/>
  <c r="G485" i="4"/>
  <c r="G489" i="4"/>
  <c r="G493" i="4"/>
  <c r="G497" i="4"/>
  <c r="G501" i="4"/>
  <c r="G505" i="4"/>
  <c r="G509" i="4"/>
  <c r="G513" i="4"/>
  <c r="G517" i="4"/>
  <c r="G521" i="4"/>
  <c r="G525" i="4"/>
  <c r="G529" i="4"/>
  <c r="G533" i="4"/>
  <c r="G537" i="4"/>
  <c r="G541" i="4"/>
  <c r="G545" i="4"/>
  <c r="G549" i="4"/>
  <c r="G553" i="4"/>
  <c r="G557" i="4"/>
  <c r="G561" i="4"/>
  <c r="G565" i="4"/>
  <c r="G569" i="4"/>
  <c r="G573" i="4"/>
  <c r="G577" i="4"/>
  <c r="G581" i="4"/>
  <c r="G585" i="4"/>
  <c r="G589" i="4"/>
  <c r="G593" i="4"/>
  <c r="G597" i="4"/>
  <c r="G601" i="4"/>
  <c r="G605" i="4"/>
  <c r="G609" i="4"/>
  <c r="G613" i="4"/>
  <c r="G617" i="4"/>
  <c r="G621" i="4"/>
  <c r="G625" i="4"/>
  <c r="G629" i="4"/>
  <c r="G633" i="4"/>
  <c r="G637" i="4"/>
  <c r="G641" i="4"/>
  <c r="G645" i="4"/>
  <c r="G649" i="4"/>
  <c r="G653" i="4"/>
  <c r="G657" i="4"/>
  <c r="G661" i="4"/>
  <c r="G665" i="4"/>
  <c r="G669" i="4"/>
  <c r="G673" i="4"/>
  <c r="G677" i="4"/>
  <c r="G681" i="4"/>
  <c r="G685" i="4"/>
  <c r="G689" i="4"/>
  <c r="G693" i="4"/>
  <c r="G697" i="4"/>
  <c r="G701" i="4"/>
  <c r="G705" i="4"/>
  <c r="G709" i="4"/>
  <c r="G713" i="4"/>
  <c r="G717" i="4"/>
  <c r="G722" i="4"/>
  <c r="G738" i="4"/>
  <c r="G754" i="4"/>
  <c r="G770" i="4"/>
  <c r="G786" i="4"/>
  <c r="G802" i="4"/>
  <c r="G818" i="4"/>
  <c r="G834" i="4"/>
  <c r="G850" i="4"/>
  <c r="G866" i="4"/>
  <c r="G882" i="4"/>
  <c r="G898" i="4"/>
  <c r="G914" i="4"/>
  <c r="G930" i="4"/>
  <c r="G946" i="4"/>
  <c r="G962" i="4"/>
  <c r="G978" i="4"/>
  <c r="G994" i="4"/>
  <c r="G2" i="4"/>
  <c r="G6" i="4"/>
  <c r="G10" i="4"/>
  <c r="G14" i="4"/>
  <c r="G18" i="4"/>
  <c r="G22" i="4"/>
  <c r="G26" i="4"/>
  <c r="G30" i="4"/>
  <c r="G34" i="4"/>
  <c r="G38" i="4"/>
  <c r="G42" i="4"/>
  <c r="G46" i="4"/>
  <c r="G50" i="4"/>
  <c r="G54" i="4"/>
  <c r="G58" i="4"/>
  <c r="G62" i="4"/>
  <c r="G66" i="4"/>
  <c r="G70" i="4"/>
  <c r="G74" i="4"/>
  <c r="G78" i="4"/>
  <c r="G82" i="4"/>
  <c r="G86" i="4"/>
  <c r="G90" i="4"/>
  <c r="G94" i="4"/>
  <c r="G98" i="4"/>
  <c r="G102" i="4"/>
  <c r="G106" i="4"/>
  <c r="G110" i="4"/>
  <c r="G114" i="4"/>
  <c r="G118" i="4"/>
  <c r="G122" i="4"/>
  <c r="G126" i="4"/>
  <c r="G130" i="4"/>
  <c r="G134" i="4"/>
  <c r="G138" i="4"/>
  <c r="G142" i="4"/>
  <c r="G146" i="4"/>
  <c r="G150" i="4"/>
  <c r="G154" i="4"/>
  <c r="G158" i="4"/>
  <c r="G162" i="4"/>
  <c r="G166" i="4"/>
  <c r="G170" i="4"/>
  <c r="G174" i="4"/>
  <c r="G178" i="4"/>
  <c r="G182" i="4"/>
  <c r="G186" i="4"/>
  <c r="G190" i="4"/>
  <c r="G194" i="4"/>
  <c r="G198" i="4"/>
  <c r="G202" i="4"/>
  <c r="G206" i="4"/>
  <c r="G210" i="4"/>
  <c r="G214" i="4"/>
  <c r="G218" i="4"/>
  <c r="G222" i="4"/>
  <c r="G226" i="4"/>
  <c r="G230" i="4"/>
  <c r="G234" i="4"/>
  <c r="G238" i="4"/>
  <c r="G242" i="4"/>
  <c r="G246" i="4"/>
  <c r="G250" i="4"/>
  <c r="G254" i="4"/>
  <c r="G258" i="4"/>
  <c r="G262" i="4"/>
  <c r="G266" i="4"/>
  <c r="G270" i="4"/>
  <c r="G274" i="4"/>
  <c r="G278" i="4"/>
  <c r="G282" i="4"/>
  <c r="G286" i="4"/>
  <c r="G290" i="4"/>
  <c r="G294" i="4"/>
  <c r="G298" i="4"/>
  <c r="G302" i="4"/>
  <c r="G306" i="4"/>
  <c r="G310" i="4"/>
  <c r="G314" i="4"/>
  <c r="G318" i="4"/>
  <c r="G322" i="4"/>
  <c r="G326" i="4"/>
  <c r="G330" i="4"/>
  <c r="G334" i="4"/>
  <c r="G338" i="4"/>
  <c r="G342" i="4"/>
  <c r="G346" i="4"/>
  <c r="G350" i="4"/>
  <c r="G354" i="4"/>
  <c r="G358" i="4"/>
  <c r="G362" i="4"/>
  <c r="G366" i="4"/>
  <c r="G370" i="4"/>
  <c r="G374" i="4"/>
  <c r="G378" i="4"/>
  <c r="G382" i="4"/>
  <c r="G386" i="4"/>
  <c r="G390" i="4"/>
  <c r="G394" i="4"/>
  <c r="G398" i="4"/>
  <c r="G402" i="4"/>
  <c r="G406" i="4"/>
  <c r="G410" i="4"/>
  <c r="G414" i="4"/>
  <c r="G418" i="4"/>
  <c r="G422" i="4"/>
  <c r="G426" i="4"/>
  <c r="G430" i="4"/>
  <c r="G434" i="4"/>
  <c r="G438" i="4"/>
  <c r="G442" i="4"/>
  <c r="G446" i="4"/>
  <c r="G450" i="4"/>
  <c r="G454" i="4"/>
  <c r="G458" i="4"/>
  <c r="G462" i="4"/>
  <c r="G466" i="4"/>
  <c r="G470" i="4"/>
  <c r="G474" i="4"/>
  <c r="G478" i="4"/>
  <c r="G482" i="4"/>
  <c r="G486" i="4"/>
  <c r="G490" i="4"/>
  <c r="G494" i="4"/>
  <c r="G498" i="4"/>
  <c r="G502" i="4"/>
  <c r="G506" i="4"/>
  <c r="G510" i="4"/>
  <c r="G514" i="4"/>
  <c r="G518" i="4"/>
  <c r="G522" i="4"/>
  <c r="G526" i="4"/>
  <c r="G530" i="4"/>
  <c r="G534" i="4"/>
  <c r="G538" i="4"/>
  <c r="G542" i="4"/>
  <c r="G546" i="4"/>
  <c r="G550" i="4"/>
  <c r="G554" i="4"/>
  <c r="G558" i="4"/>
  <c r="G562" i="4"/>
  <c r="G566" i="4"/>
  <c r="G570" i="4"/>
  <c r="G574" i="4"/>
  <c r="G578" i="4"/>
  <c r="G582" i="4"/>
  <c r="G586" i="4"/>
  <c r="G590" i="4"/>
  <c r="G594" i="4"/>
  <c r="G598" i="4"/>
  <c r="G602" i="4"/>
  <c r="G606" i="4"/>
  <c r="G610" i="4"/>
  <c r="G614" i="4"/>
  <c r="G618" i="4"/>
  <c r="G622" i="4"/>
  <c r="G626" i="4"/>
  <c r="G630" i="4"/>
  <c r="G634" i="4"/>
  <c r="G638" i="4"/>
  <c r="G642" i="4"/>
  <c r="G646" i="4"/>
  <c r="G650" i="4"/>
  <c r="G654" i="4"/>
  <c r="G658" i="4"/>
  <c r="G662" i="4"/>
  <c r="G666" i="4"/>
  <c r="G670" i="4"/>
  <c r="G674" i="4"/>
  <c r="G678" i="4"/>
  <c r="G682" i="4"/>
  <c r="G686" i="4"/>
  <c r="G690" i="4"/>
  <c r="G694" i="4"/>
  <c r="G698" i="4"/>
  <c r="G702" i="4"/>
  <c r="G706" i="4"/>
  <c r="G710" i="4"/>
  <c r="G714" i="4"/>
  <c r="G718" i="4"/>
  <c r="G726" i="4"/>
  <c r="G742" i="4"/>
  <c r="G758" i="4"/>
  <c r="G774" i="4"/>
  <c r="G790" i="4"/>
  <c r="G806" i="4"/>
  <c r="G822" i="4"/>
  <c r="G838" i="4"/>
  <c r="G854" i="4"/>
  <c r="G870" i="4"/>
  <c r="G886" i="4"/>
  <c r="G902" i="4"/>
  <c r="G918" i="4"/>
  <c r="G934" i="4"/>
  <c r="G950" i="4"/>
  <c r="G966" i="4"/>
  <c r="G982" i="4"/>
  <c r="G998" i="4"/>
  <c r="I14" i="4"/>
  <c r="I18" i="4"/>
  <c r="I22" i="4"/>
  <c r="I26" i="4"/>
  <c r="I30" i="4"/>
  <c r="I34" i="4"/>
  <c r="I38" i="4"/>
  <c r="I42" i="4"/>
  <c r="I46" i="4"/>
  <c r="I50" i="4"/>
  <c r="I54" i="4"/>
  <c r="I58" i="4"/>
  <c r="I62" i="4"/>
  <c r="I66" i="4"/>
  <c r="I70" i="4"/>
  <c r="I74" i="4"/>
  <c r="I78" i="4"/>
  <c r="I82" i="4"/>
  <c r="I86" i="4"/>
  <c r="I90" i="4"/>
  <c r="I94" i="4"/>
  <c r="I98" i="4"/>
  <c r="I102" i="4"/>
  <c r="I106" i="4"/>
  <c r="I110" i="4"/>
  <c r="I114" i="4"/>
  <c r="I118" i="4"/>
  <c r="I122" i="4"/>
  <c r="I126" i="4"/>
  <c r="I130" i="4"/>
  <c r="I134" i="4"/>
  <c r="I138" i="4"/>
  <c r="I142" i="4"/>
  <c r="I146" i="4"/>
  <c r="I150" i="4"/>
  <c r="I154" i="4"/>
  <c r="I158" i="4"/>
  <c r="I162" i="4"/>
  <c r="I166" i="4"/>
  <c r="I170" i="4"/>
  <c r="I174" i="4"/>
  <c r="I178" i="4"/>
  <c r="I182" i="4"/>
  <c r="I186" i="4"/>
  <c r="I190" i="4"/>
  <c r="I194" i="4"/>
  <c r="I198" i="4"/>
  <c r="I202" i="4"/>
  <c r="I206" i="4"/>
  <c r="I210" i="4"/>
  <c r="I214" i="4"/>
  <c r="I218" i="4"/>
  <c r="I222" i="4"/>
  <c r="I226" i="4"/>
  <c r="I230" i="4"/>
  <c r="I234" i="4"/>
  <c r="I238" i="4"/>
  <c r="I242" i="4"/>
  <c r="I246" i="4"/>
  <c r="I250" i="4"/>
  <c r="I254" i="4"/>
  <c r="I258" i="4"/>
  <c r="I262" i="4"/>
  <c r="I266" i="4"/>
  <c r="I270" i="4"/>
  <c r="I274" i="4"/>
  <c r="I278" i="4"/>
  <c r="I282" i="4"/>
  <c r="I286" i="4"/>
  <c r="I290" i="4"/>
  <c r="I294" i="4"/>
  <c r="I298" i="4"/>
  <c r="I302" i="4"/>
  <c r="I306" i="4"/>
  <c r="I310" i="4"/>
  <c r="I314" i="4"/>
  <c r="I318" i="4"/>
  <c r="I323" i="4"/>
  <c r="I329" i="4"/>
  <c r="I335" i="4"/>
  <c r="I343" i="4"/>
  <c r="I351" i="4"/>
  <c r="I359" i="4"/>
  <c r="I367" i="4"/>
  <c r="I375" i="4"/>
  <c r="I387" i="4"/>
  <c r="I403" i="4"/>
  <c r="I419" i="4"/>
  <c r="I435" i="4"/>
  <c r="I451" i="4"/>
  <c r="I467" i="4"/>
  <c r="I483" i="4"/>
  <c r="I499" i="4"/>
  <c r="I515" i="4"/>
  <c r="I531" i="4"/>
  <c r="I547" i="4"/>
  <c r="I563" i="4"/>
  <c r="I579" i="4"/>
  <c r="I613" i="4"/>
  <c r="I682" i="4"/>
  <c r="I768" i="4"/>
  <c r="I853" i="4"/>
  <c r="I938" i="4"/>
  <c r="I15" i="4"/>
  <c r="I19" i="4"/>
  <c r="I23" i="4"/>
  <c r="I27" i="4"/>
  <c r="I31" i="4"/>
  <c r="I35" i="4"/>
  <c r="I39" i="4"/>
  <c r="I43" i="4"/>
  <c r="I47" i="4"/>
  <c r="I51" i="4"/>
  <c r="I55" i="4"/>
  <c r="I59" i="4"/>
  <c r="I63" i="4"/>
  <c r="I67" i="4"/>
  <c r="I71" i="4"/>
  <c r="I75" i="4"/>
  <c r="I79" i="4"/>
  <c r="I83" i="4"/>
  <c r="I87" i="4"/>
  <c r="I91" i="4"/>
  <c r="I95" i="4"/>
  <c r="I99" i="4"/>
  <c r="I103" i="4"/>
  <c r="I107" i="4"/>
  <c r="I111" i="4"/>
  <c r="I115" i="4"/>
  <c r="I119" i="4"/>
  <c r="I123" i="4"/>
  <c r="I127" i="4"/>
  <c r="I131" i="4"/>
  <c r="I135" i="4"/>
  <c r="I139" i="4"/>
  <c r="I143" i="4"/>
  <c r="I147" i="4"/>
  <c r="I151" i="4"/>
  <c r="I155" i="4"/>
  <c r="I159" i="4"/>
  <c r="I163" i="4"/>
  <c r="I167" i="4"/>
  <c r="I171" i="4"/>
  <c r="I175" i="4"/>
  <c r="I179" i="4"/>
  <c r="I183" i="4"/>
  <c r="I187" i="4"/>
  <c r="I191" i="4"/>
  <c r="I195" i="4"/>
  <c r="I199" i="4"/>
  <c r="I203" i="4"/>
  <c r="I207" i="4"/>
  <c r="I211" i="4"/>
  <c r="I215" i="4"/>
  <c r="I219" i="4"/>
  <c r="I223" i="4"/>
  <c r="I227" i="4"/>
  <c r="I231" i="4"/>
  <c r="I235" i="4"/>
  <c r="I239" i="4"/>
  <c r="I243" i="4"/>
  <c r="I247" i="4"/>
  <c r="I251" i="4"/>
  <c r="I255" i="4"/>
  <c r="I259" i="4"/>
  <c r="I263" i="4"/>
  <c r="I267" i="4"/>
  <c r="I271" i="4"/>
  <c r="I275" i="4"/>
  <c r="I279" i="4"/>
  <c r="I283" i="4"/>
  <c r="I287" i="4"/>
  <c r="I291" i="4"/>
  <c r="I295" i="4"/>
  <c r="I299" i="4"/>
  <c r="I303" i="4"/>
  <c r="I307" i="4"/>
  <c r="I311" i="4"/>
  <c r="I315" i="4"/>
  <c r="I319" i="4"/>
  <c r="I325" i="4"/>
  <c r="I330" i="4"/>
  <c r="I338" i="4"/>
  <c r="I346" i="4"/>
  <c r="I354" i="4"/>
  <c r="I362" i="4"/>
  <c r="I370" i="4"/>
  <c r="I378" i="4"/>
  <c r="I391" i="4"/>
  <c r="I407" i="4"/>
  <c r="I423" i="4"/>
  <c r="I439" i="4"/>
  <c r="I455" i="4"/>
  <c r="I471" i="4"/>
  <c r="I487" i="4"/>
  <c r="I503" i="4"/>
  <c r="I519" i="4"/>
  <c r="I535" i="4"/>
  <c r="I551" i="4"/>
  <c r="I567" i="4"/>
  <c r="I585" i="4"/>
  <c r="I629" i="4"/>
  <c r="I704" i="4"/>
  <c r="I789" i="4"/>
  <c r="I874" i="4"/>
  <c r="I999" i="4"/>
  <c r="I995" i="4"/>
  <c r="I991" i="4"/>
  <c r="I987" i="4"/>
  <c r="I983" i="4"/>
  <c r="I979" i="4"/>
  <c r="I975" i="4"/>
  <c r="I971" i="4"/>
  <c r="I967" i="4"/>
  <c r="I963" i="4"/>
  <c r="I959" i="4"/>
  <c r="I955" i="4"/>
  <c r="I951" i="4"/>
  <c r="I947" i="4"/>
  <c r="I943" i="4"/>
  <c r="I939" i="4"/>
  <c r="I935" i="4"/>
  <c r="I931" i="4"/>
  <c r="I927" i="4"/>
  <c r="I923" i="4"/>
  <c r="I919" i="4"/>
  <c r="I915" i="4"/>
  <c r="I911" i="4"/>
  <c r="I907" i="4"/>
  <c r="I903" i="4"/>
  <c r="I899" i="4"/>
  <c r="I895" i="4"/>
  <c r="I891" i="4"/>
  <c r="I887" i="4"/>
  <c r="I883" i="4"/>
  <c r="I879" i="4"/>
  <c r="I875" i="4"/>
  <c r="I871" i="4"/>
  <c r="I867" i="4"/>
  <c r="I863" i="4"/>
  <c r="I859" i="4"/>
  <c r="I855" i="4"/>
  <c r="I851" i="4"/>
  <c r="I847" i="4"/>
  <c r="I843" i="4"/>
  <c r="I839" i="4"/>
  <c r="I835" i="4"/>
  <c r="I831" i="4"/>
  <c r="I827" i="4"/>
  <c r="I823" i="4"/>
  <c r="I819" i="4"/>
  <c r="I815" i="4"/>
  <c r="I811" i="4"/>
  <c r="I807" i="4"/>
  <c r="I803" i="4"/>
  <c r="I799" i="4"/>
  <c r="I795" i="4"/>
  <c r="I791" i="4"/>
  <c r="I787" i="4"/>
  <c r="I783" i="4"/>
  <c r="I779" i="4"/>
  <c r="I775" i="4"/>
  <c r="I771" i="4"/>
  <c r="I767" i="4"/>
  <c r="I763" i="4"/>
  <c r="I759" i="4"/>
  <c r="I755" i="4"/>
  <c r="I751" i="4"/>
  <c r="I747" i="4"/>
  <c r="I743" i="4"/>
  <c r="I739" i="4"/>
  <c r="I735" i="4"/>
  <c r="I731" i="4"/>
  <c r="I727" i="4"/>
  <c r="I723" i="4"/>
  <c r="I719" i="4"/>
  <c r="I715" i="4"/>
  <c r="I711" i="4"/>
  <c r="I707" i="4"/>
  <c r="I703" i="4"/>
  <c r="I699" i="4"/>
  <c r="I695" i="4"/>
  <c r="I691" i="4"/>
  <c r="I687" i="4"/>
  <c r="I683" i="4"/>
  <c r="I679" i="4"/>
  <c r="I675" i="4"/>
  <c r="I671" i="4"/>
  <c r="I667" i="4"/>
  <c r="I663" i="4"/>
  <c r="I1001" i="4"/>
  <c r="I996" i="4"/>
  <c r="I990" i="4"/>
  <c r="I985" i="4"/>
  <c r="I980" i="4"/>
  <c r="I974" i="4"/>
  <c r="I969" i="4"/>
  <c r="I964" i="4"/>
  <c r="I958" i="4"/>
  <c r="I953" i="4"/>
  <c r="I948" i="4"/>
  <c r="I942" i="4"/>
  <c r="I937" i="4"/>
  <c r="I932" i="4"/>
  <c r="I926" i="4"/>
  <c r="I921" i="4"/>
  <c r="I916" i="4"/>
  <c r="I910" i="4"/>
  <c r="I905" i="4"/>
  <c r="I900" i="4"/>
  <c r="I894" i="4"/>
  <c r="I889" i="4"/>
  <c r="I884" i="4"/>
  <c r="I878" i="4"/>
  <c r="I873" i="4"/>
  <c r="I868" i="4"/>
  <c r="I862" i="4"/>
  <c r="I857" i="4"/>
  <c r="I852" i="4"/>
  <c r="I846" i="4"/>
  <c r="I841" i="4"/>
  <c r="I836" i="4"/>
  <c r="I830" i="4"/>
  <c r="I825" i="4"/>
  <c r="I820" i="4"/>
  <c r="I814" i="4"/>
  <c r="I809" i="4"/>
  <c r="I804" i="4"/>
  <c r="I798" i="4"/>
  <c r="I793" i="4"/>
  <c r="I788" i="4"/>
  <c r="I782" i="4"/>
  <c r="I777" i="4"/>
  <c r="I772" i="4"/>
  <c r="I766" i="4"/>
  <c r="I761" i="4"/>
  <c r="I756" i="4"/>
  <c r="I750" i="4"/>
  <c r="I745" i="4"/>
  <c r="I740" i="4"/>
  <c r="I734" i="4"/>
  <c r="I729" i="4"/>
  <c r="I724" i="4"/>
  <c r="I718" i="4"/>
  <c r="I713" i="4"/>
  <c r="I708" i="4"/>
  <c r="I702" i="4"/>
  <c r="I697" i="4"/>
  <c r="I692" i="4"/>
  <c r="I686" i="4"/>
  <c r="I681" i="4"/>
  <c r="I676" i="4"/>
  <c r="I670" i="4"/>
  <c r="I665" i="4"/>
  <c r="I660" i="4"/>
  <c r="I656" i="4"/>
  <c r="I652" i="4"/>
  <c r="I648" i="4"/>
  <c r="I644" i="4"/>
  <c r="I640" i="4"/>
  <c r="I636" i="4"/>
  <c r="I632" i="4"/>
  <c r="I628" i="4"/>
  <c r="I624" i="4"/>
  <c r="I620" i="4"/>
  <c r="I616" i="4"/>
  <c r="I612" i="4"/>
  <c r="I608" i="4"/>
  <c r="I604" i="4"/>
  <c r="I600" i="4"/>
  <c r="I596" i="4"/>
  <c r="I592" i="4"/>
  <c r="I588" i="4"/>
  <c r="I584" i="4"/>
  <c r="I580" i="4"/>
  <c r="I1000" i="4"/>
  <c r="I994" i="4"/>
  <c r="I989" i="4"/>
  <c r="I984" i="4"/>
  <c r="I978" i="4"/>
  <c r="I973" i="4"/>
  <c r="I968" i="4"/>
  <c r="I962" i="4"/>
  <c r="I957" i="4"/>
  <c r="I952" i="4"/>
  <c r="I946" i="4"/>
  <c r="I941" i="4"/>
  <c r="I936" i="4"/>
  <c r="I930" i="4"/>
  <c r="I925" i="4"/>
  <c r="I920" i="4"/>
  <c r="I914" i="4"/>
  <c r="I909" i="4"/>
  <c r="I904" i="4"/>
  <c r="I898" i="4"/>
  <c r="I893" i="4"/>
  <c r="I888" i="4"/>
  <c r="I882" i="4"/>
  <c r="I877" i="4"/>
  <c r="I872" i="4"/>
  <c r="I866" i="4"/>
  <c r="I861" i="4"/>
  <c r="I856" i="4"/>
  <c r="I850" i="4"/>
  <c r="I845" i="4"/>
  <c r="I840" i="4"/>
  <c r="I834" i="4"/>
  <c r="I829" i="4"/>
  <c r="I824" i="4"/>
  <c r="I818" i="4"/>
  <c r="I813" i="4"/>
  <c r="I808" i="4"/>
  <c r="I802" i="4"/>
  <c r="I797" i="4"/>
  <c r="I792" i="4"/>
  <c r="I786" i="4"/>
  <c r="I781" i="4"/>
  <c r="I776" i="4"/>
  <c r="I770" i="4"/>
  <c r="I765" i="4"/>
  <c r="I760" i="4"/>
  <c r="I754" i="4"/>
  <c r="I749" i="4"/>
  <c r="I744" i="4"/>
  <c r="I738" i="4"/>
  <c r="I733" i="4"/>
  <c r="I728" i="4"/>
  <c r="I722" i="4"/>
  <c r="I717" i="4"/>
  <c r="I712" i="4"/>
  <c r="I706" i="4"/>
  <c r="I701" i="4"/>
  <c r="I696" i="4"/>
  <c r="I690" i="4"/>
  <c r="I685" i="4"/>
  <c r="I680" i="4"/>
  <c r="I674" i="4"/>
  <c r="I669" i="4"/>
  <c r="I664" i="4"/>
  <c r="I659" i="4"/>
  <c r="I655" i="4"/>
  <c r="I651" i="4"/>
  <c r="I647" i="4"/>
  <c r="I643" i="4"/>
  <c r="I639" i="4"/>
  <c r="I635" i="4"/>
  <c r="I631" i="4"/>
  <c r="I627" i="4"/>
  <c r="I623" i="4"/>
  <c r="I619" i="4"/>
  <c r="I615" i="4"/>
  <c r="I611" i="4"/>
  <c r="I607" i="4"/>
  <c r="I603" i="4"/>
  <c r="I599" i="4"/>
  <c r="I595" i="4"/>
  <c r="I998" i="4"/>
  <c r="I993" i="4"/>
  <c r="I988" i="4"/>
  <c r="I982" i="4"/>
  <c r="I977" i="4"/>
  <c r="I972" i="4"/>
  <c r="I966" i="4"/>
  <c r="I961" i="4"/>
  <c r="I956" i="4"/>
  <c r="I950" i="4"/>
  <c r="I945" i="4"/>
  <c r="I940" i="4"/>
  <c r="I934" i="4"/>
  <c r="I929" i="4"/>
  <c r="I924" i="4"/>
  <c r="I918" i="4"/>
  <c r="I913" i="4"/>
  <c r="I908" i="4"/>
  <c r="I902" i="4"/>
  <c r="I897" i="4"/>
  <c r="I892" i="4"/>
  <c r="I886" i="4"/>
  <c r="I881" i="4"/>
  <c r="I876" i="4"/>
  <c r="I870" i="4"/>
  <c r="I865" i="4"/>
  <c r="I860" i="4"/>
  <c r="I854" i="4"/>
  <c r="I849" i="4"/>
  <c r="I844" i="4"/>
  <c r="I838" i="4"/>
  <c r="I833" i="4"/>
  <c r="I828" i="4"/>
  <c r="I822" i="4"/>
  <c r="I817" i="4"/>
  <c r="I812" i="4"/>
  <c r="I806" i="4"/>
  <c r="I801" i="4"/>
  <c r="I796" i="4"/>
  <c r="I790" i="4"/>
  <c r="I785" i="4"/>
  <c r="I780" i="4"/>
  <c r="I774" i="4"/>
  <c r="I769" i="4"/>
  <c r="I764" i="4"/>
  <c r="I758" i="4"/>
  <c r="I753" i="4"/>
  <c r="I748" i="4"/>
  <c r="I742" i="4"/>
  <c r="I737" i="4"/>
  <c r="I732" i="4"/>
  <c r="I726" i="4"/>
  <c r="I721" i="4"/>
  <c r="I716" i="4"/>
  <c r="I710" i="4"/>
  <c r="I705" i="4"/>
  <c r="I700" i="4"/>
  <c r="I694" i="4"/>
  <c r="I689" i="4"/>
  <c r="I684" i="4"/>
  <c r="I678" i="4"/>
  <c r="I673" i="4"/>
  <c r="I668" i="4"/>
  <c r="I662" i="4"/>
  <c r="I658" i="4"/>
  <c r="I654" i="4"/>
  <c r="I650" i="4"/>
  <c r="I646" i="4"/>
  <c r="I642" i="4"/>
  <c r="I638" i="4"/>
  <c r="I634" i="4"/>
  <c r="I630" i="4"/>
  <c r="I626" i="4"/>
  <c r="I622" i="4"/>
  <c r="I618" i="4"/>
  <c r="I614" i="4"/>
  <c r="I610" i="4"/>
  <c r="I606" i="4"/>
  <c r="I602" i="4"/>
  <c r="I598" i="4"/>
  <c r="I997" i="4"/>
  <c r="I976" i="4"/>
  <c r="I954" i="4"/>
  <c r="I933" i="4"/>
  <c r="I912" i="4"/>
  <c r="I890" i="4"/>
  <c r="I869" i="4"/>
  <c r="I848" i="4"/>
  <c r="I826" i="4"/>
  <c r="I805" i="4"/>
  <c r="I784" i="4"/>
  <c r="I762" i="4"/>
  <c r="I741" i="4"/>
  <c r="I720" i="4"/>
  <c r="I698" i="4"/>
  <c r="I677" i="4"/>
  <c r="I657" i="4"/>
  <c r="I641" i="4"/>
  <c r="I625" i="4"/>
  <c r="I609" i="4"/>
  <c r="I594" i="4"/>
  <c r="I589" i="4"/>
  <c r="I583" i="4"/>
  <c r="I578" i="4"/>
  <c r="I574" i="4"/>
  <c r="I570" i="4"/>
  <c r="I566" i="4"/>
  <c r="I562" i="4"/>
  <c r="I558" i="4"/>
  <c r="I554" i="4"/>
  <c r="I550" i="4"/>
  <c r="I546" i="4"/>
  <c r="I542" i="4"/>
  <c r="I538" i="4"/>
  <c r="I534" i="4"/>
  <c r="I530" i="4"/>
  <c r="I526" i="4"/>
  <c r="I522" i="4"/>
  <c r="I518" i="4"/>
  <c r="I514" i="4"/>
  <c r="I510" i="4"/>
  <c r="I506" i="4"/>
  <c r="I502" i="4"/>
  <c r="I498" i="4"/>
  <c r="I494" i="4"/>
  <c r="I490" i="4"/>
  <c r="I486" i="4"/>
  <c r="I482" i="4"/>
  <c r="I478" i="4"/>
  <c r="I474" i="4"/>
  <c r="I470" i="4"/>
  <c r="I466" i="4"/>
  <c r="I462" i="4"/>
  <c r="I458" i="4"/>
  <c r="I454" i="4"/>
  <c r="I450" i="4"/>
  <c r="I446" i="4"/>
  <c r="I442" i="4"/>
  <c r="I438" i="4"/>
  <c r="I434" i="4"/>
  <c r="I430" i="4"/>
  <c r="I426" i="4"/>
  <c r="I422" i="4"/>
  <c r="I418" i="4"/>
  <c r="I414" i="4"/>
  <c r="I410" i="4"/>
  <c r="I406" i="4"/>
  <c r="I402" i="4"/>
  <c r="I398" i="4"/>
  <c r="I394" i="4"/>
  <c r="I390" i="4"/>
  <c r="I386" i="4"/>
  <c r="I382" i="4"/>
  <c r="I992" i="4"/>
  <c r="I970" i="4"/>
  <c r="I949" i="4"/>
  <c r="I928" i="4"/>
  <c r="I906" i="4"/>
  <c r="I885" i="4"/>
  <c r="I864" i="4"/>
  <c r="I842" i="4"/>
  <c r="I821" i="4"/>
  <c r="I800" i="4"/>
  <c r="I778" i="4"/>
  <c r="I757" i="4"/>
  <c r="I736" i="4"/>
  <c r="I714" i="4"/>
  <c r="I693" i="4"/>
  <c r="I672" i="4"/>
  <c r="I653" i="4"/>
  <c r="I637" i="4"/>
  <c r="I621" i="4"/>
  <c r="I605" i="4"/>
  <c r="I593" i="4"/>
  <c r="I587" i="4"/>
  <c r="I582" i="4"/>
  <c r="I577" i="4"/>
  <c r="I573" i="4"/>
  <c r="I569" i="4"/>
  <c r="I565" i="4"/>
  <c r="I561" i="4"/>
  <c r="I557" i="4"/>
  <c r="I553" i="4"/>
  <c r="I549" i="4"/>
  <c r="I545" i="4"/>
  <c r="I541" i="4"/>
  <c r="I537" i="4"/>
  <c r="I533" i="4"/>
  <c r="I529" i="4"/>
  <c r="I525" i="4"/>
  <c r="I521" i="4"/>
  <c r="I517" i="4"/>
  <c r="I513" i="4"/>
  <c r="I509" i="4"/>
  <c r="I505" i="4"/>
  <c r="I501" i="4"/>
  <c r="I497" i="4"/>
  <c r="I493" i="4"/>
  <c r="I489" i="4"/>
  <c r="I485" i="4"/>
  <c r="I481" i="4"/>
  <c r="I477" i="4"/>
  <c r="I473" i="4"/>
  <c r="I469" i="4"/>
  <c r="I465" i="4"/>
  <c r="I461" i="4"/>
  <c r="I457" i="4"/>
  <c r="I453" i="4"/>
  <c r="I449" i="4"/>
  <c r="I445" i="4"/>
  <c r="I441" i="4"/>
  <c r="I437" i="4"/>
  <c r="I433" i="4"/>
  <c r="I429" i="4"/>
  <c r="I425" i="4"/>
  <c r="I421" i="4"/>
  <c r="I417" i="4"/>
  <c r="I413" i="4"/>
  <c r="I409" i="4"/>
  <c r="I405" i="4"/>
  <c r="I401" i="4"/>
  <c r="I397" i="4"/>
  <c r="I393" i="4"/>
  <c r="I389" i="4"/>
  <c r="I385" i="4"/>
  <c r="I381" i="4"/>
  <c r="I377" i="4"/>
  <c r="I373" i="4"/>
  <c r="I369" i="4"/>
  <c r="I365" i="4"/>
  <c r="I361" i="4"/>
  <c r="I357" i="4"/>
  <c r="I353" i="4"/>
  <c r="I349" i="4"/>
  <c r="I345" i="4"/>
  <c r="I341" i="4"/>
  <c r="I337" i="4"/>
  <c r="I333" i="4"/>
  <c r="I986" i="4"/>
  <c r="I965" i="4"/>
  <c r="I944" i="4"/>
  <c r="I922" i="4"/>
  <c r="I901" i="4"/>
  <c r="I880" i="4"/>
  <c r="I858" i="4"/>
  <c r="I837" i="4"/>
  <c r="I816" i="4"/>
  <c r="I794" i="4"/>
  <c r="I773" i="4"/>
  <c r="I752" i="4"/>
  <c r="I730" i="4"/>
  <c r="I709" i="4"/>
  <c r="I688" i="4"/>
  <c r="I666" i="4"/>
  <c r="I649" i="4"/>
  <c r="I633" i="4"/>
  <c r="I617" i="4"/>
  <c r="I601" i="4"/>
  <c r="I591" i="4"/>
  <c r="I586" i="4"/>
  <c r="I581" i="4"/>
  <c r="I576" i="4"/>
  <c r="I572" i="4"/>
  <c r="I568" i="4"/>
  <c r="I564" i="4"/>
  <c r="I560" i="4"/>
  <c r="I556" i="4"/>
  <c r="I552" i="4"/>
  <c r="I548" i="4"/>
  <c r="I544" i="4"/>
  <c r="I540" i="4"/>
  <c r="I536" i="4"/>
  <c r="I532" i="4"/>
  <c r="I528" i="4"/>
  <c r="I524" i="4"/>
  <c r="I520" i="4"/>
  <c r="I516" i="4"/>
  <c r="I512" i="4"/>
  <c r="I508" i="4"/>
  <c r="I504" i="4"/>
  <c r="I500" i="4"/>
  <c r="I496" i="4"/>
  <c r="I492" i="4"/>
  <c r="I488" i="4"/>
  <c r="I484" i="4"/>
  <c r="I480" i="4"/>
  <c r="I476" i="4"/>
  <c r="I472" i="4"/>
  <c r="I468" i="4"/>
  <c r="I464" i="4"/>
  <c r="I460" i="4"/>
  <c r="I456" i="4"/>
  <c r="I452" i="4"/>
  <c r="I448" i="4"/>
  <c r="I444" i="4"/>
  <c r="I440" i="4"/>
  <c r="I436" i="4"/>
  <c r="I432" i="4"/>
  <c r="I428" i="4"/>
  <c r="I424" i="4"/>
  <c r="I420" i="4"/>
  <c r="I416" i="4"/>
  <c r="I412" i="4"/>
  <c r="I408" i="4"/>
  <c r="I404" i="4"/>
  <c r="I400" i="4"/>
  <c r="I396" i="4"/>
  <c r="I392" i="4"/>
  <c r="I388" i="4"/>
  <c r="I384" i="4"/>
  <c r="I380" i="4"/>
  <c r="I376" i="4"/>
  <c r="I372" i="4"/>
  <c r="I368" i="4"/>
  <c r="I364" i="4"/>
  <c r="I360" i="4"/>
  <c r="I356" i="4"/>
  <c r="I352" i="4"/>
  <c r="I348" i="4"/>
  <c r="I344" i="4"/>
  <c r="I340" i="4"/>
  <c r="I336" i="4"/>
  <c r="I332" i="4"/>
  <c r="I328" i="4"/>
  <c r="I324" i="4"/>
  <c r="I320" i="4"/>
  <c r="I16" i="4"/>
  <c r="I20" i="4"/>
  <c r="I24" i="4"/>
  <c r="I28" i="4"/>
  <c r="I32" i="4"/>
  <c r="I36" i="4"/>
  <c r="I40" i="4"/>
  <c r="I44" i="4"/>
  <c r="I48" i="4"/>
  <c r="I52" i="4"/>
  <c r="I56" i="4"/>
  <c r="I60" i="4"/>
  <c r="I64" i="4"/>
  <c r="I68" i="4"/>
  <c r="I72" i="4"/>
  <c r="I76" i="4"/>
  <c r="I80" i="4"/>
  <c r="I84" i="4"/>
  <c r="I88" i="4"/>
  <c r="I92" i="4"/>
  <c r="I96" i="4"/>
  <c r="I100" i="4"/>
  <c r="I104" i="4"/>
  <c r="I108" i="4"/>
  <c r="I112" i="4"/>
  <c r="I116" i="4"/>
  <c r="I120" i="4"/>
  <c r="I124" i="4"/>
  <c r="I128" i="4"/>
  <c r="I132" i="4"/>
  <c r="I136" i="4"/>
  <c r="I140" i="4"/>
  <c r="I144" i="4"/>
  <c r="I148" i="4"/>
  <c r="I152" i="4"/>
  <c r="I156" i="4"/>
  <c r="I160" i="4"/>
  <c r="I164" i="4"/>
  <c r="I168" i="4"/>
  <c r="I172" i="4"/>
  <c r="I176" i="4"/>
  <c r="I180" i="4"/>
  <c r="I184" i="4"/>
  <c r="I188" i="4"/>
  <c r="I192" i="4"/>
  <c r="I196" i="4"/>
  <c r="I200" i="4"/>
  <c r="I204" i="4"/>
  <c r="I208" i="4"/>
  <c r="I212" i="4"/>
  <c r="I216" i="4"/>
  <c r="I220" i="4"/>
  <c r="I224" i="4"/>
  <c r="I228" i="4"/>
  <c r="I232" i="4"/>
  <c r="I236" i="4"/>
  <c r="I240" i="4"/>
  <c r="I244" i="4"/>
  <c r="I248" i="4"/>
  <c r="I252" i="4"/>
  <c r="I256" i="4"/>
  <c r="I260" i="4"/>
  <c r="I264" i="4"/>
  <c r="I268" i="4"/>
  <c r="I272" i="4"/>
  <c r="I276" i="4"/>
  <c r="I280" i="4"/>
  <c r="I284" i="4"/>
  <c r="I288" i="4"/>
  <c r="I292" i="4"/>
  <c r="I296" i="4"/>
  <c r="I300" i="4"/>
  <c r="I304" i="4"/>
  <c r="I308" i="4"/>
  <c r="I312" i="4"/>
  <c r="I316" i="4"/>
  <c r="I321" i="4"/>
  <c r="I326" i="4"/>
  <c r="I331" i="4"/>
  <c r="I339" i="4"/>
  <c r="I347" i="4"/>
  <c r="I355" i="4"/>
  <c r="I363" i="4"/>
  <c r="I371" i="4"/>
  <c r="I379" i="4"/>
  <c r="I395" i="4"/>
  <c r="I411" i="4"/>
  <c r="I427" i="4"/>
  <c r="I443" i="4"/>
  <c r="I459" i="4"/>
  <c r="I475" i="4"/>
  <c r="I491" i="4"/>
  <c r="I507" i="4"/>
  <c r="I523" i="4"/>
  <c r="I539" i="4"/>
  <c r="I555" i="4"/>
  <c r="I571" i="4"/>
  <c r="I590" i="4"/>
  <c r="I645" i="4"/>
  <c r="I725" i="4"/>
  <c r="I810" i="4"/>
  <c r="I896" i="4"/>
  <c r="I981" i="4"/>
  <c r="I1" i="3" a="1"/>
  <c r="I2" i="3"/>
  <c r="I4" i="3"/>
  <c r="I6" i="3"/>
  <c r="I8" i="3"/>
  <c r="I10" i="3"/>
  <c r="I12" i="3"/>
  <c r="I14" i="3"/>
  <c r="I16" i="3"/>
  <c r="I18" i="3"/>
  <c r="I20" i="3"/>
  <c r="I22" i="3"/>
  <c r="I24" i="3"/>
  <c r="I26" i="3"/>
  <c r="I28" i="3"/>
  <c r="I30" i="3"/>
  <c r="I32" i="3"/>
  <c r="I34" i="3"/>
  <c r="I36" i="3"/>
  <c r="I38" i="3"/>
  <c r="I40" i="3"/>
  <c r="I42" i="3"/>
  <c r="I44" i="3"/>
  <c r="I46" i="3"/>
  <c r="I48" i="3"/>
  <c r="I50" i="3"/>
  <c r="I52" i="3"/>
  <c r="I54" i="3"/>
  <c r="I56" i="3"/>
  <c r="I58" i="3"/>
  <c r="I60" i="3"/>
  <c r="I62" i="3"/>
  <c r="I64" i="3"/>
  <c r="I66" i="3"/>
  <c r="I68" i="3"/>
  <c r="I70" i="3"/>
  <c r="I72" i="3"/>
  <c r="I74" i="3"/>
  <c r="I76" i="3"/>
  <c r="I78" i="3"/>
  <c r="I80" i="3"/>
  <c r="I82" i="3"/>
  <c r="I84" i="3"/>
  <c r="I86" i="3"/>
  <c r="I88" i="3"/>
  <c r="I90" i="3"/>
  <c r="I92" i="3"/>
  <c r="I94" i="3"/>
  <c r="I96" i="3"/>
  <c r="I98" i="3"/>
  <c r="I100" i="3"/>
  <c r="I102" i="3"/>
  <c r="I104" i="3"/>
  <c r="I106" i="3"/>
  <c r="I108" i="3"/>
  <c r="I110" i="3"/>
  <c r="I112" i="3"/>
  <c r="I114" i="3"/>
  <c r="I116" i="3"/>
  <c r="I118" i="3"/>
  <c r="I120" i="3"/>
  <c r="I122" i="3"/>
  <c r="I124" i="3"/>
  <c r="I126" i="3"/>
  <c r="I128" i="3"/>
  <c r="I130" i="3"/>
  <c r="I132" i="3"/>
  <c r="I134" i="3"/>
  <c r="I136" i="3"/>
  <c r="I138" i="3"/>
  <c r="I140" i="3"/>
  <c r="I142" i="3"/>
  <c r="I144" i="3"/>
  <c r="I146" i="3"/>
  <c r="I148" i="3"/>
  <c r="I150" i="3"/>
  <c r="I152" i="3"/>
  <c r="I155" i="3"/>
  <c r="I163" i="3"/>
  <c r="I171" i="3"/>
  <c r="I179" i="3"/>
  <c r="I187" i="3"/>
  <c r="I195" i="3"/>
  <c r="I203" i="3"/>
  <c r="I211" i="3"/>
  <c r="I219" i="3"/>
  <c r="I227" i="3"/>
  <c r="I235" i="3"/>
  <c r="I243" i="3"/>
  <c r="I1" i="3"/>
  <c r="H1" i="3" a="1"/>
  <c r="H2" i="3"/>
  <c r="H4" i="3"/>
  <c r="H6" i="3"/>
  <c r="H8" i="3"/>
  <c r="H10" i="3"/>
  <c r="H12" i="3"/>
  <c r="H14" i="3"/>
  <c r="H16" i="3"/>
  <c r="H18" i="3"/>
  <c r="H20" i="3"/>
  <c r="H22" i="3"/>
  <c r="H24" i="3"/>
  <c r="H26" i="3"/>
  <c r="H28" i="3"/>
  <c r="H30" i="3"/>
  <c r="H32" i="3"/>
  <c r="H34" i="3"/>
  <c r="H36" i="3"/>
  <c r="H38" i="3"/>
  <c r="H40" i="3"/>
  <c r="H42" i="3"/>
  <c r="H44" i="3"/>
  <c r="H46" i="3"/>
  <c r="H48" i="3"/>
  <c r="H50" i="3"/>
  <c r="H52" i="3"/>
  <c r="H54" i="3"/>
  <c r="H56" i="3"/>
  <c r="H58" i="3"/>
  <c r="H60" i="3"/>
  <c r="H62" i="3"/>
  <c r="H64" i="3"/>
  <c r="H66" i="3"/>
  <c r="H70" i="3"/>
  <c r="H74" i="3"/>
  <c r="H78" i="3"/>
  <c r="H82" i="3"/>
  <c r="H86" i="3"/>
  <c r="H90" i="3"/>
  <c r="H94" i="3"/>
  <c r="H98" i="3"/>
  <c r="H102" i="3"/>
  <c r="H106" i="3"/>
  <c r="H110" i="3"/>
  <c r="H114" i="3"/>
  <c r="H118" i="3"/>
  <c r="H122" i="3"/>
  <c r="H126" i="3"/>
  <c r="H130" i="3"/>
  <c r="H134" i="3"/>
  <c r="H138" i="3"/>
  <c r="H142" i="3"/>
  <c r="H146" i="3"/>
  <c r="H150" i="3"/>
  <c r="H154" i="3"/>
  <c r="H158" i="3"/>
  <c r="H162" i="3"/>
  <c r="H166" i="3"/>
  <c r="H170" i="3"/>
  <c r="H174" i="3"/>
  <c r="H178" i="3"/>
  <c r="H182" i="3"/>
  <c r="H186" i="3"/>
  <c r="H190" i="3"/>
  <c r="H194" i="3"/>
  <c r="H198" i="3"/>
  <c r="H202" i="3"/>
  <c r="H206" i="3"/>
  <c r="H210" i="3"/>
  <c r="H214" i="3"/>
  <c r="H218" i="3"/>
  <c r="H222" i="3"/>
  <c r="H226" i="3"/>
  <c r="H230" i="3"/>
  <c r="H234" i="3"/>
  <c r="H238" i="3"/>
  <c r="H242" i="3"/>
  <c r="H246" i="3"/>
  <c r="H250" i="3"/>
  <c r="H254" i="3"/>
  <c r="H258" i="3"/>
  <c r="H262" i="3"/>
  <c r="H266" i="3"/>
  <c r="H270" i="3"/>
  <c r="H274" i="3"/>
  <c r="H278" i="3"/>
  <c r="H282" i="3"/>
  <c r="H286" i="3"/>
  <c r="H290" i="3"/>
  <c r="H294" i="3"/>
  <c r="H298" i="3"/>
  <c r="H302" i="3"/>
  <c r="H306" i="3"/>
  <c r="H310" i="3"/>
  <c r="H314" i="3"/>
  <c r="H318" i="3"/>
  <c r="H322" i="3"/>
  <c r="H326" i="3"/>
  <c r="H330" i="3"/>
  <c r="H334" i="3"/>
  <c r="H338" i="3"/>
  <c r="H342" i="3"/>
  <c r="H346" i="3"/>
  <c r="H350" i="3"/>
  <c r="H354" i="3"/>
  <c r="H358" i="3"/>
  <c r="H362" i="3"/>
  <c r="H366" i="3"/>
  <c r="H370" i="3"/>
  <c r="H374" i="3"/>
  <c r="H378" i="3"/>
  <c r="H382" i="3"/>
  <c r="H386" i="3"/>
  <c r="H390" i="3"/>
  <c r="H394" i="3"/>
  <c r="H398" i="3"/>
  <c r="H402" i="3"/>
  <c r="H406" i="3"/>
  <c r="H410" i="3"/>
  <c r="H414" i="3"/>
  <c r="H418" i="3"/>
  <c r="H422" i="3"/>
  <c r="H426" i="3"/>
  <c r="H430" i="3"/>
  <c r="H434" i="3"/>
  <c r="H438" i="3"/>
  <c r="H442" i="3"/>
  <c r="H446" i="3"/>
  <c r="H450" i="3"/>
  <c r="H455" i="3"/>
  <c r="H461" i="3"/>
  <c r="H466" i="3"/>
  <c r="H471" i="3"/>
  <c r="H477" i="3"/>
  <c r="H482" i="3"/>
  <c r="H487" i="3"/>
  <c r="H493" i="3"/>
  <c r="H498" i="3"/>
  <c r="H503" i="3"/>
  <c r="H509" i="3"/>
  <c r="H514" i="3"/>
  <c r="H519" i="3"/>
  <c r="H525" i="3"/>
  <c r="H530" i="3"/>
  <c r="H535" i="3"/>
  <c r="H541" i="3"/>
  <c r="H546" i="3"/>
  <c r="H551" i="3"/>
  <c r="H557" i="3"/>
  <c r="H565" i="3"/>
  <c r="H573" i="3"/>
  <c r="H583" i="3"/>
  <c r="H594" i="3"/>
  <c r="H604" i="3"/>
  <c r="H615" i="3"/>
  <c r="H626" i="3"/>
  <c r="H636" i="3"/>
  <c r="H647" i="3"/>
  <c r="H658" i="3"/>
  <c r="H674" i="3"/>
  <c r="H695" i="3"/>
  <c r="H716" i="3"/>
  <c r="H738" i="3"/>
  <c r="H759" i="3"/>
  <c r="H780" i="3"/>
  <c r="H802" i="3"/>
  <c r="H823" i="3"/>
  <c r="H844" i="3"/>
  <c r="H866" i="3"/>
  <c r="H887" i="3"/>
  <c r="H908" i="3"/>
  <c r="H930" i="3"/>
  <c r="H951" i="3"/>
  <c r="H972" i="3"/>
  <c r="H994" i="3"/>
  <c r="H983" i="3"/>
  <c r="H1" i="3"/>
  <c r="G1" i="3" a="1"/>
  <c r="G3" i="3"/>
  <c r="G7" i="3"/>
  <c r="G11" i="3"/>
  <c r="G15" i="3"/>
  <c r="G19" i="3"/>
  <c r="G23" i="3"/>
  <c r="G27" i="3"/>
  <c r="G31" i="3"/>
  <c r="G35" i="3"/>
  <c r="G39" i="3"/>
  <c r="G43" i="3"/>
  <c r="G47" i="3"/>
  <c r="G51" i="3"/>
  <c r="G55" i="3"/>
  <c r="G59" i="3"/>
  <c r="G63" i="3"/>
  <c r="G67" i="3"/>
  <c r="G71" i="3"/>
  <c r="G75" i="3"/>
  <c r="G79" i="3"/>
  <c r="G83" i="3"/>
  <c r="G87" i="3"/>
  <c r="G91" i="3"/>
  <c r="G95" i="3"/>
  <c r="G99" i="3"/>
  <c r="G103" i="3"/>
  <c r="G107" i="3"/>
  <c r="G111" i="3"/>
  <c r="G115" i="3"/>
  <c r="G119" i="3"/>
  <c r="G123" i="3"/>
  <c r="G127" i="3"/>
  <c r="G131" i="3"/>
  <c r="G135" i="3"/>
  <c r="G139" i="3"/>
  <c r="G143" i="3"/>
  <c r="G147" i="3"/>
  <c r="G151" i="3"/>
  <c r="G155" i="3"/>
  <c r="G159" i="3"/>
  <c r="G163" i="3"/>
  <c r="G167" i="3"/>
  <c r="G171" i="3"/>
  <c r="G175" i="3"/>
  <c r="G179" i="3"/>
  <c r="G183" i="3"/>
  <c r="G187" i="3"/>
  <c r="G191" i="3"/>
  <c r="G195" i="3"/>
  <c r="G199" i="3"/>
  <c r="G203" i="3"/>
  <c r="G207" i="3"/>
  <c r="G211" i="3"/>
  <c r="G215" i="3"/>
  <c r="G219" i="3"/>
  <c r="G223" i="3"/>
  <c r="G227" i="3"/>
  <c r="G231" i="3"/>
  <c r="G235" i="3"/>
  <c r="G239" i="3"/>
  <c r="G243" i="3"/>
  <c r="G247" i="3"/>
  <c r="G251" i="3"/>
  <c r="G255" i="3"/>
  <c r="G259" i="3"/>
  <c r="G263" i="3"/>
  <c r="G267" i="3"/>
  <c r="G271" i="3"/>
  <c r="G275" i="3"/>
  <c r="G279" i="3"/>
  <c r="G283" i="3"/>
  <c r="G287" i="3"/>
  <c r="G291" i="3"/>
  <c r="G295" i="3"/>
  <c r="G299" i="3"/>
  <c r="G303" i="3"/>
  <c r="G307" i="3"/>
  <c r="G311" i="3"/>
  <c r="G316" i="3"/>
  <c r="G322" i="3"/>
  <c r="G327" i="3"/>
  <c r="G332" i="3"/>
  <c r="G338" i="3"/>
  <c r="G343" i="3"/>
  <c r="G348" i="3"/>
  <c r="G354" i="3"/>
  <c r="G359" i="3"/>
  <c r="G364" i="3"/>
  <c r="G370" i="3"/>
  <c r="G375" i="3"/>
  <c r="G380" i="3"/>
  <c r="G386" i="3"/>
  <c r="G391" i="3"/>
  <c r="G396" i="3"/>
  <c r="G402" i="3"/>
  <c r="G410" i="3"/>
  <c r="G418" i="3"/>
  <c r="G426" i="3"/>
  <c r="G434" i="3"/>
  <c r="G442" i="3"/>
  <c r="G450" i="3"/>
  <c r="G458" i="3"/>
  <c r="G466" i="3"/>
  <c r="G474" i="3"/>
  <c r="G482" i="3"/>
  <c r="G490" i="3"/>
  <c r="G498" i="3"/>
  <c r="G506" i="3"/>
  <c r="G514" i="3"/>
  <c r="G522" i="3"/>
  <c r="G530" i="3"/>
  <c r="G538" i="3"/>
  <c r="G546" i="3"/>
  <c r="G554" i="3"/>
  <c r="G562" i="3"/>
  <c r="G570" i="3"/>
  <c r="G578" i="3"/>
  <c r="G590" i="3"/>
  <c r="G606" i="3"/>
  <c r="G622" i="3"/>
  <c r="G638" i="3"/>
  <c r="G654" i="3"/>
  <c r="G670" i="3"/>
  <c r="G686" i="3"/>
  <c r="G702" i="3"/>
  <c r="G718" i="3"/>
  <c r="G734" i="3"/>
  <c r="G750" i="3"/>
  <c r="G766" i="3"/>
  <c r="G782" i="3"/>
  <c r="G798" i="3"/>
  <c r="G814" i="3"/>
  <c r="G830" i="3"/>
  <c r="G846" i="3"/>
  <c r="G862" i="3"/>
  <c r="G878" i="3"/>
  <c r="G894" i="3"/>
  <c r="G910" i="3"/>
  <c r="G926" i="3"/>
  <c r="G942" i="3"/>
  <c r="G958" i="3"/>
  <c r="G979" i="3"/>
  <c r="G1000" i="3"/>
  <c r="G984" i="3"/>
  <c r="C1" i="3" a="1"/>
  <c r="C2" i="3"/>
  <c r="C4" i="3"/>
  <c r="C6" i="3"/>
  <c r="C8" i="3"/>
  <c r="C10" i="3"/>
  <c r="C12" i="3"/>
  <c r="C14" i="3"/>
  <c r="C16" i="3"/>
  <c r="C18" i="3"/>
  <c r="C20" i="3"/>
  <c r="C22" i="3"/>
  <c r="C24" i="3"/>
  <c r="C26" i="3"/>
  <c r="C28" i="3"/>
  <c r="C30" i="3"/>
  <c r="C32" i="3"/>
  <c r="C34" i="3"/>
  <c r="C36" i="3"/>
  <c r="C38" i="3"/>
  <c r="C40" i="3"/>
  <c r="C42" i="3"/>
  <c r="C44" i="3"/>
  <c r="C46" i="3"/>
  <c r="C48" i="3"/>
  <c r="C50" i="3"/>
  <c r="C52" i="3"/>
  <c r="C54" i="3"/>
  <c r="C56" i="3"/>
  <c r="C58" i="3"/>
  <c r="C60" i="3"/>
  <c r="C62" i="3"/>
  <c r="C64" i="3"/>
  <c r="C66" i="3"/>
  <c r="C68" i="3"/>
  <c r="C70" i="3"/>
  <c r="C72" i="3"/>
  <c r="C74" i="3"/>
  <c r="C76" i="3"/>
  <c r="C78" i="3"/>
  <c r="C80" i="3"/>
  <c r="C82" i="3"/>
  <c r="C84" i="3"/>
  <c r="C86" i="3"/>
  <c r="C88" i="3"/>
  <c r="C90" i="3"/>
  <c r="C92" i="3"/>
  <c r="C94" i="3"/>
  <c r="C96" i="3"/>
  <c r="C98" i="3"/>
  <c r="C100" i="3"/>
  <c r="C102" i="3"/>
  <c r="C104" i="3"/>
  <c r="C106" i="3"/>
  <c r="C108" i="3"/>
  <c r="C110" i="3"/>
  <c r="C112" i="3"/>
  <c r="C114" i="3"/>
  <c r="C116" i="3"/>
  <c r="C118" i="3"/>
  <c r="C120" i="3"/>
  <c r="C122" i="3"/>
  <c r="C124" i="3"/>
  <c r="C126" i="3"/>
  <c r="C128" i="3"/>
  <c r="C130" i="3"/>
  <c r="C132" i="3"/>
  <c r="C134" i="3"/>
  <c r="C136" i="3"/>
  <c r="C138" i="3"/>
  <c r="C140" i="3"/>
  <c r="C142" i="3"/>
  <c r="C144" i="3"/>
  <c r="C146" i="3"/>
  <c r="C148" i="3"/>
  <c r="C150" i="3"/>
  <c r="C152" i="3"/>
  <c r="C154" i="3"/>
  <c r="C156" i="3"/>
  <c r="C158" i="3"/>
  <c r="C160" i="3"/>
  <c r="C162" i="3"/>
  <c r="C164" i="3"/>
  <c r="C166" i="3"/>
  <c r="C168" i="3"/>
  <c r="C170" i="3"/>
  <c r="C172" i="3"/>
  <c r="C174" i="3"/>
  <c r="C176" i="3"/>
  <c r="C178" i="3"/>
  <c r="C180" i="3"/>
  <c r="C182" i="3"/>
  <c r="C184" i="3"/>
  <c r="C186" i="3"/>
  <c r="C188" i="3"/>
  <c r="C190" i="3"/>
  <c r="C192" i="3"/>
  <c r="C194" i="3"/>
  <c r="C196" i="3"/>
  <c r="C198" i="3"/>
  <c r="C200" i="3"/>
  <c r="C202" i="3"/>
  <c r="C204" i="3"/>
  <c r="C206" i="3"/>
  <c r="C208" i="3"/>
  <c r="C210" i="3"/>
  <c r="C213" i="3"/>
  <c r="C215" i="3"/>
  <c r="C218" i="3"/>
  <c r="C221" i="3"/>
  <c r="C223" i="3"/>
  <c r="C226" i="3"/>
  <c r="C229" i="3"/>
  <c r="C231" i="3"/>
  <c r="C234" i="3"/>
  <c r="C237" i="3"/>
  <c r="C239" i="3"/>
  <c r="C242" i="3"/>
  <c r="C245" i="3"/>
  <c r="C247" i="3"/>
  <c r="C250" i="3"/>
  <c r="C253" i="3"/>
  <c r="C255" i="3"/>
  <c r="C258" i="3"/>
  <c r="C261" i="3"/>
  <c r="C263" i="3"/>
  <c r="C266" i="3"/>
  <c r="C269" i="3"/>
  <c r="C271" i="3"/>
  <c r="C274" i="3"/>
  <c r="C277" i="3"/>
  <c r="C279" i="3"/>
  <c r="C283" i="3"/>
  <c r="C287" i="3"/>
  <c r="C291" i="3"/>
  <c r="C295" i="3"/>
  <c r="C299" i="3"/>
  <c r="C303" i="3"/>
  <c r="C307" i="3"/>
  <c r="C311" i="3"/>
  <c r="C315" i="3"/>
  <c r="C319" i="3"/>
  <c r="C323" i="3"/>
  <c r="C327" i="3"/>
  <c r="C331" i="3"/>
  <c r="C335" i="3"/>
  <c r="C339" i="3"/>
  <c r="C343" i="3"/>
  <c r="C347" i="3"/>
  <c r="C351" i="3"/>
  <c r="C355" i="3"/>
  <c r="C359" i="3"/>
  <c r="C363" i="3"/>
  <c r="C367" i="3"/>
  <c r="C371" i="3"/>
  <c r="C375" i="3"/>
  <c r="C379" i="3"/>
  <c r="C383" i="3"/>
  <c r="C387" i="3"/>
  <c r="C391" i="3"/>
  <c r="C395" i="3"/>
  <c r="C399" i="3"/>
  <c r="C403" i="3"/>
  <c r="C407" i="3"/>
  <c r="C411" i="3"/>
  <c r="C415" i="3"/>
  <c r="C419" i="3"/>
  <c r="C423" i="3"/>
  <c r="C427" i="3"/>
  <c r="C431" i="3"/>
  <c r="C435" i="3"/>
  <c r="C439" i="3"/>
  <c r="C443" i="3"/>
  <c r="C447" i="3"/>
  <c r="C451" i="3"/>
  <c r="C455" i="3"/>
  <c r="C459" i="3"/>
  <c r="C463" i="3"/>
  <c r="C467" i="3"/>
  <c r="C471" i="3"/>
  <c r="C475" i="3"/>
  <c r="C479" i="3"/>
  <c r="C483" i="3"/>
  <c r="C487" i="3"/>
  <c r="C491" i="3"/>
  <c r="C495" i="3"/>
  <c r="C499" i="3"/>
  <c r="C503" i="3"/>
  <c r="C507" i="3"/>
  <c r="C511" i="3"/>
  <c r="C515" i="3"/>
  <c r="C519" i="3"/>
  <c r="C523" i="3"/>
  <c r="C527" i="3"/>
  <c r="C531" i="3"/>
  <c r="C535" i="3"/>
  <c r="C539" i="3"/>
  <c r="C543" i="3"/>
  <c r="C547" i="3"/>
  <c r="C551" i="3"/>
  <c r="C555" i="3"/>
  <c r="C559" i="3"/>
  <c r="C563" i="3"/>
  <c r="C567" i="3"/>
  <c r="C571" i="3"/>
  <c r="C575" i="3"/>
  <c r="C579" i="3"/>
  <c r="C583" i="3"/>
  <c r="C587" i="3"/>
  <c r="C591" i="3"/>
  <c r="C595" i="3"/>
  <c r="C599" i="3"/>
  <c r="C603" i="3"/>
  <c r="C607" i="3"/>
  <c r="C611" i="3"/>
  <c r="C615" i="3"/>
  <c r="C619" i="3"/>
  <c r="C623" i="3"/>
  <c r="C627" i="3"/>
  <c r="C631" i="3"/>
  <c r="C635" i="3"/>
  <c r="C639" i="3"/>
  <c r="C643" i="3"/>
  <c r="C647" i="3"/>
  <c r="C651" i="3"/>
  <c r="C655" i="3"/>
  <c r="C659" i="3"/>
  <c r="C663" i="3"/>
  <c r="C667" i="3"/>
  <c r="C671" i="3"/>
  <c r="C675" i="3"/>
  <c r="C679" i="3"/>
  <c r="C683" i="3"/>
  <c r="C687" i="3"/>
  <c r="C691" i="3"/>
  <c r="C695" i="3"/>
  <c r="C699" i="3"/>
  <c r="C703" i="3"/>
  <c r="C707" i="3"/>
  <c r="C711" i="3"/>
  <c r="C715" i="3"/>
  <c r="C719" i="3"/>
  <c r="C723" i="3"/>
  <c r="C727" i="3"/>
  <c r="C731" i="3"/>
  <c r="C735" i="3"/>
  <c r="C739" i="3"/>
  <c r="C743" i="3"/>
  <c r="C747" i="3"/>
  <c r="C751" i="3"/>
  <c r="C755" i="3"/>
  <c r="C759" i="3"/>
  <c r="C763" i="3"/>
  <c r="C767" i="3"/>
  <c r="C771" i="3"/>
  <c r="C775" i="3"/>
  <c r="C779" i="3"/>
  <c r="C783" i="3"/>
  <c r="C787" i="3"/>
  <c r="C791" i="3"/>
  <c r="C795" i="3"/>
  <c r="C799" i="3"/>
  <c r="C803" i="3"/>
  <c r="C807" i="3"/>
  <c r="C811" i="3"/>
  <c r="C815" i="3"/>
  <c r="C819" i="3"/>
  <c r="C823" i="3"/>
  <c r="C827" i="3"/>
  <c r="C831" i="3"/>
  <c r="C835" i="3"/>
  <c r="C839" i="3"/>
  <c r="C843" i="3"/>
  <c r="C847" i="3"/>
  <c r="C851" i="3"/>
  <c r="C855" i="3"/>
  <c r="C859" i="3"/>
  <c r="C863" i="3"/>
  <c r="C867" i="3"/>
  <c r="C871" i="3"/>
  <c r="C875" i="3"/>
  <c r="C879" i="3"/>
  <c r="C883" i="3"/>
  <c r="C887" i="3"/>
  <c r="C891" i="3"/>
  <c r="C895" i="3"/>
  <c r="C899" i="3"/>
  <c r="C903" i="3"/>
  <c r="C907" i="3"/>
  <c r="C911" i="3"/>
  <c r="C915" i="3"/>
  <c r="C919" i="3"/>
  <c r="C923" i="3"/>
  <c r="C927" i="3"/>
  <c r="C931" i="3"/>
  <c r="C935" i="3"/>
  <c r="C939" i="3"/>
  <c r="C943" i="3"/>
  <c r="C947" i="3"/>
  <c r="C951" i="3"/>
  <c r="C955" i="3"/>
  <c r="C959" i="3"/>
  <c r="C963" i="3"/>
  <c r="C967" i="3"/>
  <c r="C971" i="3"/>
  <c r="C975" i="3"/>
  <c r="C979" i="3"/>
  <c r="C983" i="3"/>
  <c r="C987" i="3"/>
  <c r="C991" i="3"/>
  <c r="C995" i="3"/>
  <c r="C999" i="3"/>
  <c r="C1001" i="3"/>
  <c r="C1" i="3"/>
  <c r="A1" i="3" a="1"/>
  <c r="A2" i="3"/>
  <c r="A4" i="3"/>
  <c r="A6" i="3"/>
  <c r="A8" i="3"/>
  <c r="A10" i="3"/>
  <c r="A12" i="3"/>
  <c r="A14" i="3"/>
  <c r="A16" i="3"/>
  <c r="A18" i="3"/>
  <c r="A20" i="3"/>
  <c r="A22" i="3"/>
  <c r="A24" i="3"/>
  <c r="A26" i="3"/>
  <c r="A28" i="3"/>
  <c r="A30" i="3"/>
  <c r="A32" i="3"/>
  <c r="A34" i="3"/>
  <c r="A36" i="3"/>
  <c r="A38" i="3"/>
  <c r="A40" i="3"/>
  <c r="A42" i="3"/>
  <c r="A44" i="3"/>
  <c r="A46" i="3"/>
  <c r="A48" i="3"/>
  <c r="A50" i="3"/>
  <c r="A52" i="3"/>
  <c r="A54" i="3"/>
  <c r="A56" i="3"/>
  <c r="A58" i="3"/>
  <c r="A60" i="3"/>
  <c r="A62" i="3"/>
  <c r="A64" i="3"/>
  <c r="A66" i="3"/>
  <c r="A68" i="3"/>
  <c r="A70" i="3"/>
  <c r="A72" i="3"/>
  <c r="A74" i="3"/>
  <c r="A76" i="3"/>
  <c r="A78" i="3"/>
  <c r="A80" i="3"/>
  <c r="A82" i="3"/>
  <c r="A84" i="3"/>
  <c r="A86" i="3"/>
  <c r="A88" i="3"/>
  <c r="A90" i="3"/>
  <c r="A92" i="3"/>
  <c r="A94" i="3"/>
  <c r="A96" i="3"/>
  <c r="A98" i="3"/>
  <c r="A100" i="3"/>
  <c r="A102" i="3"/>
  <c r="A104" i="3"/>
  <c r="A106" i="3"/>
  <c r="A108" i="3"/>
  <c r="A110" i="3"/>
  <c r="A112" i="3"/>
  <c r="A114" i="3"/>
  <c r="A116" i="3"/>
  <c r="A118" i="3"/>
  <c r="A120" i="3"/>
  <c r="A122" i="3"/>
  <c r="A124" i="3"/>
  <c r="A126" i="3"/>
  <c r="A128" i="3"/>
  <c r="A130" i="3"/>
  <c r="A132" i="3"/>
  <c r="A134" i="3"/>
  <c r="A136" i="3"/>
  <c r="A138" i="3"/>
  <c r="A140" i="3"/>
  <c r="A142" i="3"/>
  <c r="A144" i="3"/>
  <c r="A146" i="3"/>
  <c r="A148" i="3"/>
  <c r="A150" i="3"/>
  <c r="A152" i="3"/>
  <c r="A154" i="3"/>
  <c r="A156" i="3"/>
  <c r="A158" i="3"/>
  <c r="A160" i="3"/>
  <c r="A162" i="3"/>
  <c r="A164" i="3"/>
  <c r="A166" i="3"/>
  <c r="A168" i="3"/>
  <c r="A170" i="3"/>
  <c r="A172" i="3"/>
  <c r="A174" i="3"/>
  <c r="A176" i="3"/>
  <c r="A178" i="3"/>
  <c r="A180" i="3"/>
  <c r="A182" i="3"/>
  <c r="A184" i="3"/>
  <c r="A186" i="3"/>
  <c r="A188" i="3"/>
  <c r="A190" i="3"/>
  <c r="A192" i="3"/>
  <c r="A194" i="3"/>
  <c r="A196" i="3"/>
  <c r="A198" i="3"/>
  <c r="A200" i="3"/>
  <c r="A202" i="3"/>
  <c r="A204" i="3"/>
  <c r="A206" i="3"/>
  <c r="A208" i="3"/>
  <c r="A210" i="3"/>
  <c r="A212" i="3"/>
  <c r="A214" i="3"/>
  <c r="A216" i="3"/>
  <c r="A218" i="3"/>
  <c r="A220" i="3"/>
  <c r="A222" i="3"/>
  <c r="A224" i="3"/>
  <c r="A226" i="3"/>
  <c r="A228" i="3"/>
  <c r="A230" i="3"/>
  <c r="A232" i="3"/>
  <c r="A234" i="3"/>
  <c r="A236" i="3"/>
  <c r="A238" i="3"/>
  <c r="A240" i="3"/>
  <c r="A242" i="3"/>
  <c r="A244" i="3"/>
  <c r="A246" i="3"/>
  <c r="A248" i="3"/>
  <c r="A250" i="3"/>
  <c r="A252" i="3"/>
  <c r="A254" i="3"/>
  <c r="A256" i="3"/>
  <c r="A258" i="3"/>
  <c r="A260" i="3"/>
  <c r="A262" i="3"/>
  <c r="A264" i="3"/>
  <c r="A266" i="3"/>
  <c r="A268" i="3"/>
  <c r="A270" i="3"/>
  <c r="A272" i="3"/>
  <c r="A274" i="3"/>
  <c r="A276" i="3"/>
  <c r="A278" i="3"/>
  <c r="A280" i="3"/>
  <c r="A282" i="3"/>
  <c r="A284" i="3"/>
  <c r="A286" i="3"/>
  <c r="A288" i="3"/>
  <c r="A290" i="3"/>
  <c r="A292" i="3"/>
  <c r="A294" i="3"/>
  <c r="A296" i="3"/>
  <c r="A298" i="3"/>
  <c r="A300" i="3"/>
  <c r="A302" i="3"/>
  <c r="A304" i="3"/>
  <c r="A306" i="3"/>
  <c r="A308" i="3"/>
  <c r="A310" i="3"/>
  <c r="A312" i="3"/>
  <c r="A314" i="3"/>
  <c r="A316" i="3"/>
  <c r="A318" i="3"/>
  <c r="A320" i="3"/>
  <c r="A322" i="3"/>
  <c r="A324" i="3"/>
  <c r="A326" i="3"/>
  <c r="A328" i="3"/>
  <c r="A330" i="3"/>
  <c r="A332" i="3"/>
  <c r="A334" i="3"/>
  <c r="A336" i="3"/>
  <c r="A338" i="3"/>
  <c r="A340" i="3"/>
  <c r="A342" i="3"/>
  <c r="A344" i="3"/>
  <c r="A346" i="3"/>
  <c r="A348" i="3"/>
  <c r="A350" i="3"/>
  <c r="A352" i="3"/>
  <c r="A354" i="3"/>
  <c r="A356" i="3"/>
  <c r="A358" i="3"/>
  <c r="A360" i="3"/>
  <c r="A362" i="3"/>
  <c r="A364" i="3"/>
  <c r="A366" i="3"/>
  <c r="A368" i="3"/>
  <c r="A370" i="3"/>
  <c r="A372" i="3"/>
  <c r="A374" i="3"/>
  <c r="A376" i="3"/>
  <c r="A378" i="3"/>
  <c r="A380" i="3"/>
  <c r="A382" i="3"/>
  <c r="A384" i="3"/>
  <c r="A386" i="3"/>
  <c r="A388" i="3"/>
  <c r="A390" i="3"/>
  <c r="A392" i="3"/>
  <c r="A394" i="3"/>
  <c r="A396" i="3"/>
  <c r="A398" i="3"/>
  <c r="A400" i="3"/>
  <c r="A402" i="3"/>
  <c r="A404" i="3"/>
  <c r="A406" i="3"/>
  <c r="A408" i="3"/>
  <c r="A410" i="3"/>
  <c r="A412" i="3"/>
  <c r="A414" i="3"/>
  <c r="A416" i="3"/>
  <c r="A418" i="3"/>
  <c r="A420" i="3"/>
  <c r="A422" i="3"/>
  <c r="A424" i="3"/>
  <c r="A426" i="3"/>
  <c r="A428" i="3"/>
  <c r="A430" i="3"/>
  <c r="A432" i="3"/>
  <c r="A434" i="3"/>
  <c r="A436" i="3"/>
  <c r="A438" i="3"/>
  <c r="A440" i="3"/>
  <c r="A442" i="3"/>
  <c r="A444" i="3"/>
  <c r="A446" i="3"/>
  <c r="A448" i="3"/>
  <c r="A450" i="3"/>
  <c r="A452" i="3"/>
  <c r="A454" i="3"/>
  <c r="A456" i="3"/>
  <c r="A458" i="3"/>
  <c r="A460" i="3"/>
  <c r="A462" i="3"/>
  <c r="A464" i="3"/>
  <c r="A466" i="3"/>
  <c r="A468" i="3"/>
  <c r="A470" i="3"/>
  <c r="A472" i="3"/>
  <c r="A474" i="3"/>
  <c r="A476" i="3"/>
  <c r="A478" i="3"/>
  <c r="A480" i="3"/>
  <c r="A482" i="3"/>
  <c r="A484" i="3"/>
  <c r="A486" i="3"/>
  <c r="A488" i="3"/>
  <c r="A490" i="3"/>
  <c r="A492" i="3"/>
  <c r="A494" i="3"/>
  <c r="A496" i="3"/>
  <c r="A498" i="3"/>
  <c r="A500" i="3"/>
  <c r="A502" i="3"/>
  <c r="A504" i="3"/>
  <c r="A506" i="3"/>
  <c r="A508" i="3"/>
  <c r="A510" i="3"/>
  <c r="A512" i="3"/>
  <c r="A514" i="3"/>
  <c r="A516" i="3"/>
  <c r="A518" i="3"/>
  <c r="A520" i="3"/>
  <c r="A522" i="3"/>
  <c r="A524" i="3"/>
  <c r="A526" i="3"/>
  <c r="A528" i="3"/>
  <c r="A530" i="3"/>
  <c r="A532" i="3"/>
  <c r="A534" i="3"/>
  <c r="A536" i="3"/>
  <c r="A538" i="3"/>
  <c r="A540" i="3"/>
  <c r="A542" i="3"/>
  <c r="A544" i="3"/>
  <c r="A546" i="3"/>
  <c r="A548" i="3"/>
  <c r="A550" i="3"/>
  <c r="A552" i="3"/>
  <c r="A554" i="3"/>
  <c r="A556" i="3"/>
  <c r="A558" i="3"/>
  <c r="A560" i="3"/>
  <c r="A562" i="3"/>
  <c r="A564" i="3"/>
  <c r="A566" i="3"/>
  <c r="A568" i="3"/>
  <c r="A570" i="3"/>
  <c r="A572" i="3"/>
  <c r="A574" i="3"/>
  <c r="A576" i="3"/>
  <c r="A578" i="3"/>
  <c r="A580" i="3"/>
  <c r="A582" i="3"/>
  <c r="A584" i="3"/>
  <c r="A586" i="3"/>
  <c r="A588" i="3"/>
  <c r="A590" i="3"/>
  <c r="A592" i="3"/>
  <c r="A594" i="3"/>
  <c r="A596" i="3"/>
  <c r="A598" i="3"/>
  <c r="A600" i="3"/>
  <c r="A602" i="3"/>
  <c r="A604" i="3"/>
  <c r="A606" i="3"/>
  <c r="A608" i="3"/>
  <c r="A610" i="3"/>
  <c r="A612" i="3"/>
  <c r="A614" i="3"/>
  <c r="A616" i="3"/>
  <c r="A618" i="3"/>
  <c r="A620" i="3"/>
  <c r="A622" i="3"/>
  <c r="A624" i="3"/>
  <c r="A627" i="3"/>
  <c r="A629" i="3"/>
  <c r="A633" i="3"/>
  <c r="A637" i="3"/>
  <c r="A641" i="3"/>
  <c r="A645" i="3"/>
  <c r="A649" i="3"/>
  <c r="A653" i="3"/>
  <c r="A657" i="3"/>
  <c r="A661" i="3"/>
  <c r="A665" i="3"/>
  <c r="A669" i="3"/>
  <c r="A673" i="3"/>
  <c r="A677" i="3"/>
  <c r="A681" i="3"/>
  <c r="A685" i="3"/>
  <c r="A689" i="3"/>
  <c r="A693" i="3"/>
  <c r="A697" i="3"/>
  <c r="A701" i="3"/>
  <c r="A705" i="3"/>
  <c r="A709" i="3"/>
  <c r="A713" i="3"/>
  <c r="A717" i="3"/>
  <c r="A721" i="3"/>
  <c r="A725" i="3"/>
  <c r="A729" i="3"/>
  <c r="A733" i="3"/>
  <c r="A737" i="3"/>
  <c r="A741" i="3"/>
  <c r="A745" i="3"/>
  <c r="A749" i="3"/>
  <c r="A753" i="3"/>
  <c r="A757" i="3"/>
  <c r="A761" i="3"/>
  <c r="A765" i="3"/>
  <c r="A769" i="3"/>
  <c r="A773" i="3"/>
  <c r="A777" i="3"/>
  <c r="A781" i="3"/>
  <c r="A785" i="3"/>
  <c r="A789" i="3"/>
  <c r="A793" i="3"/>
  <c r="A797" i="3"/>
  <c r="A801" i="3"/>
  <c r="A805" i="3"/>
  <c r="A809" i="3"/>
  <c r="A813" i="3"/>
  <c r="A817" i="3"/>
  <c r="A821" i="3"/>
  <c r="A825" i="3"/>
  <c r="A829" i="3"/>
  <c r="A833" i="3"/>
  <c r="A837" i="3"/>
  <c r="A841" i="3"/>
  <c r="A845" i="3"/>
  <c r="A849" i="3"/>
  <c r="A853" i="3"/>
  <c r="A857" i="3"/>
  <c r="A861" i="3"/>
  <c r="A865" i="3"/>
  <c r="A869" i="3"/>
  <c r="A873" i="3"/>
  <c r="A877" i="3"/>
  <c r="A881" i="3"/>
  <c r="A885" i="3"/>
  <c r="A889" i="3"/>
  <c r="A893" i="3"/>
  <c r="A897" i="3"/>
  <c r="A901" i="3"/>
  <c r="A905" i="3"/>
  <c r="A913" i="3"/>
  <c r="A921" i="3"/>
  <c r="A929" i="3"/>
  <c r="A937" i="3"/>
  <c r="A945" i="3"/>
  <c r="A953" i="3"/>
  <c r="A961" i="3"/>
  <c r="A969" i="3"/>
  <c r="A977" i="3"/>
  <c r="A985" i="3"/>
  <c r="A993" i="3"/>
  <c r="A1001" i="3"/>
  <c r="A1" i="3"/>
  <c r="I1" i="2" a="1"/>
  <c r="I1000" i="2"/>
  <c r="H1" i="2" a="1"/>
  <c r="H3" i="2"/>
  <c r="H7" i="2"/>
  <c r="H11" i="2"/>
  <c r="H15" i="2"/>
  <c r="H19" i="2"/>
  <c r="H23" i="2"/>
  <c r="H27" i="2"/>
  <c r="H31" i="2"/>
  <c r="H35" i="2"/>
  <c r="H39" i="2"/>
  <c r="H43" i="2"/>
  <c r="H47" i="2"/>
  <c r="H51" i="2"/>
  <c r="H55" i="2"/>
  <c r="H59" i="2"/>
  <c r="H63" i="2"/>
  <c r="H67" i="2"/>
  <c r="H71" i="2"/>
  <c r="H75" i="2"/>
  <c r="H79" i="2"/>
  <c r="H83" i="2"/>
  <c r="H87" i="2"/>
  <c r="H91" i="2"/>
  <c r="H95" i="2"/>
  <c r="H99" i="2"/>
  <c r="H103" i="2"/>
  <c r="H107" i="2"/>
  <c r="H111" i="2"/>
  <c r="H115" i="2"/>
  <c r="H119" i="2"/>
  <c r="H123" i="2"/>
  <c r="H127" i="2"/>
  <c r="H131" i="2"/>
  <c r="H135" i="2"/>
  <c r="H139" i="2"/>
  <c r="H143" i="2"/>
  <c r="H147" i="2"/>
  <c r="H151" i="2"/>
  <c r="H155" i="2"/>
  <c r="H159" i="2"/>
  <c r="H163" i="2"/>
  <c r="G1" i="2" a="1"/>
  <c r="G2" i="2"/>
  <c r="G3" i="2"/>
  <c r="G4" i="2"/>
  <c r="G6" i="2"/>
  <c r="G7" i="2"/>
  <c r="G8" i="2"/>
  <c r="G10" i="2"/>
  <c r="G11" i="2"/>
  <c r="G12" i="2"/>
  <c r="G14" i="2"/>
  <c r="G15" i="2"/>
  <c r="G16" i="2"/>
  <c r="G18" i="2"/>
  <c r="G19" i="2"/>
  <c r="G20" i="2"/>
  <c r="G22" i="2"/>
  <c r="G23" i="2"/>
  <c r="G24" i="2"/>
  <c r="G26" i="2"/>
  <c r="G27" i="2"/>
  <c r="G28" i="2"/>
  <c r="G30" i="2"/>
  <c r="G31" i="2"/>
  <c r="G32" i="2"/>
  <c r="G34" i="2"/>
  <c r="G35" i="2"/>
  <c r="G39" i="2"/>
  <c r="G43" i="2"/>
  <c r="G47" i="2"/>
  <c r="G51" i="2"/>
  <c r="G55" i="2"/>
  <c r="G59" i="2"/>
  <c r="G63" i="2"/>
  <c r="G67" i="2"/>
  <c r="G71" i="2"/>
  <c r="G75" i="2"/>
  <c r="G79" i="2"/>
  <c r="G83" i="2"/>
  <c r="G87" i="2"/>
  <c r="G91" i="2"/>
  <c r="G95" i="2"/>
  <c r="G99" i="2"/>
  <c r="G103" i="2"/>
  <c r="G107" i="2"/>
  <c r="G111" i="2"/>
  <c r="G115" i="2"/>
  <c r="G119" i="2"/>
  <c r="G123" i="2"/>
  <c r="G127" i="2"/>
  <c r="G131" i="2"/>
  <c r="G135" i="2"/>
  <c r="G139" i="2"/>
  <c r="G143" i="2"/>
  <c r="G147" i="2"/>
  <c r="G151" i="2"/>
  <c r="G155" i="2"/>
  <c r="G159" i="2"/>
  <c r="G163" i="2"/>
  <c r="G167" i="2"/>
  <c r="G171" i="2"/>
  <c r="G175" i="2"/>
  <c r="G179" i="2"/>
  <c r="G183" i="2"/>
  <c r="G187" i="2"/>
  <c r="G191" i="2"/>
  <c r="G195" i="2"/>
  <c r="G199" i="2"/>
  <c r="G203" i="2"/>
  <c r="G207" i="2"/>
  <c r="G211" i="2"/>
  <c r="G215" i="2"/>
  <c r="G219" i="2"/>
  <c r="G223" i="2"/>
  <c r="G227" i="2"/>
  <c r="G231" i="2"/>
  <c r="G235" i="2"/>
  <c r="G239" i="2"/>
  <c r="G243" i="2"/>
  <c r="G247" i="2"/>
  <c r="G251" i="2"/>
  <c r="G255" i="2"/>
  <c r="G259" i="2"/>
  <c r="G263" i="2"/>
  <c r="G267" i="2"/>
  <c r="G271" i="2"/>
  <c r="G275" i="2"/>
  <c r="G279" i="2"/>
  <c r="G283" i="2"/>
  <c r="G288" i="2"/>
  <c r="G293" i="2"/>
  <c r="G299" i="2"/>
  <c r="G304" i="2"/>
  <c r="G309" i="2"/>
  <c r="G315" i="2"/>
  <c r="G320" i="2"/>
  <c r="G325" i="2"/>
  <c r="G331" i="2"/>
  <c r="G336" i="2"/>
  <c r="G341" i="2"/>
  <c r="G347" i="2"/>
  <c r="G352" i="2"/>
  <c r="G357" i="2"/>
  <c r="G363" i="2"/>
  <c r="G368" i="2"/>
  <c r="G373" i="2"/>
  <c r="G379" i="2"/>
  <c r="G384" i="2"/>
  <c r="G389" i="2"/>
  <c r="G395" i="2"/>
  <c r="G400" i="2"/>
  <c r="G405" i="2"/>
  <c r="G411" i="2"/>
  <c r="G416" i="2"/>
  <c r="G421" i="2"/>
  <c r="G427" i="2"/>
  <c r="G432" i="2"/>
  <c r="G437" i="2"/>
  <c r="G443" i="2"/>
  <c r="G448" i="2"/>
  <c r="G453" i="2"/>
  <c r="G459" i="2"/>
  <c r="G464" i="2"/>
  <c r="G469" i="2"/>
  <c r="G475" i="2"/>
  <c r="G480" i="2"/>
  <c r="G485" i="2"/>
  <c r="G491" i="2"/>
  <c r="G496" i="2"/>
  <c r="G501" i="2"/>
  <c r="G507" i="2"/>
  <c r="G512" i="2"/>
  <c r="G517" i="2"/>
  <c r="G523" i="2"/>
  <c r="G528" i="2"/>
  <c r="G533" i="2"/>
  <c r="G539" i="2"/>
  <c r="G544" i="2"/>
  <c r="G549" i="2"/>
  <c r="G555" i="2"/>
  <c r="G560" i="2"/>
  <c r="G565" i="2"/>
  <c r="G571" i="2"/>
  <c r="G576" i="2"/>
  <c r="G581" i="2"/>
  <c r="G587" i="2"/>
  <c r="G592" i="2"/>
  <c r="G599" i="2"/>
  <c r="G607" i="2"/>
  <c r="G615" i="2"/>
  <c r="G623" i="2"/>
  <c r="G631" i="2"/>
  <c r="G639" i="2"/>
  <c r="G647" i="2"/>
  <c r="G655" i="2"/>
  <c r="G663" i="2"/>
  <c r="G671" i="2"/>
  <c r="G679" i="2"/>
  <c r="G687" i="2"/>
  <c r="G695" i="2"/>
  <c r="G703" i="2"/>
  <c r="G711" i="2"/>
  <c r="G719" i="2"/>
  <c r="G727" i="2"/>
  <c r="G735" i="2"/>
  <c r="G743" i="2"/>
  <c r="G751" i="2"/>
  <c r="G759" i="2"/>
  <c r="G767" i="2"/>
  <c r="G775" i="2"/>
  <c r="G783" i="2"/>
  <c r="G791" i="2"/>
  <c r="G799" i="2"/>
  <c r="G807" i="2"/>
  <c r="G815" i="2"/>
  <c r="G823" i="2"/>
  <c r="G831" i="2"/>
  <c r="G839" i="2"/>
  <c r="G847" i="2"/>
  <c r="G855" i="2"/>
  <c r="G863" i="2"/>
  <c r="G871" i="2"/>
  <c r="G879" i="2"/>
  <c r="G887" i="2"/>
  <c r="G895" i="2"/>
  <c r="G903" i="2"/>
  <c r="G911" i="2"/>
  <c r="G919" i="2"/>
  <c r="G927" i="2"/>
  <c r="G935" i="2"/>
  <c r="G943" i="2"/>
  <c r="G951" i="2"/>
  <c r="G959" i="2"/>
  <c r="G967" i="2"/>
  <c r="G975" i="2"/>
  <c r="G983" i="2"/>
  <c r="G991" i="2"/>
  <c r="G999" i="2"/>
  <c r="G1001" i="2"/>
  <c r="G1" i="2"/>
  <c r="C1" i="2" a="1"/>
  <c r="C2" i="2"/>
  <c r="C4" i="2"/>
  <c r="C6" i="2"/>
  <c r="C8" i="2"/>
  <c r="C10" i="2"/>
  <c r="C12" i="2"/>
  <c r="C14" i="2"/>
  <c r="C16" i="2"/>
  <c r="C18" i="2"/>
  <c r="C20" i="2"/>
  <c r="C22" i="2"/>
  <c r="C24" i="2"/>
  <c r="C26" i="2"/>
  <c r="C28" i="2"/>
  <c r="C30" i="2"/>
  <c r="C32" i="2"/>
  <c r="C34" i="2"/>
  <c r="C36" i="2"/>
  <c r="C38" i="2"/>
  <c r="C40" i="2"/>
  <c r="C42" i="2"/>
  <c r="C44" i="2"/>
  <c r="C46" i="2"/>
  <c r="C48" i="2"/>
  <c r="C50" i="2"/>
  <c r="C52" i="2"/>
  <c r="C54" i="2"/>
  <c r="C56" i="2"/>
  <c r="C58" i="2"/>
  <c r="C60" i="2"/>
  <c r="C62" i="2"/>
  <c r="C64" i="2"/>
  <c r="C66" i="2"/>
  <c r="C68" i="2"/>
  <c r="C70" i="2"/>
  <c r="C72" i="2"/>
  <c r="C74" i="2"/>
  <c r="C76" i="2"/>
  <c r="C78" i="2"/>
  <c r="C80" i="2"/>
  <c r="C82" i="2"/>
  <c r="C84" i="2"/>
  <c r="C86" i="2"/>
  <c r="C88" i="2"/>
  <c r="C90" i="2"/>
  <c r="C92" i="2"/>
  <c r="C94" i="2"/>
  <c r="C96" i="2"/>
  <c r="C98" i="2"/>
  <c r="C100" i="2"/>
  <c r="C102" i="2"/>
  <c r="C104" i="2"/>
  <c r="C106" i="2"/>
  <c r="C108" i="2"/>
  <c r="C110" i="2"/>
  <c r="C112" i="2"/>
  <c r="C114" i="2"/>
  <c r="C116" i="2"/>
  <c r="C118" i="2"/>
  <c r="C120" i="2"/>
  <c r="C122" i="2"/>
  <c r="C124" i="2"/>
  <c r="C126" i="2"/>
  <c r="C128" i="2"/>
  <c r="C130" i="2"/>
  <c r="C132" i="2"/>
  <c r="C134" i="2"/>
  <c r="C136" i="2"/>
  <c r="C138" i="2"/>
  <c r="C140" i="2"/>
  <c r="C142" i="2"/>
  <c r="C144" i="2"/>
  <c r="C146" i="2"/>
  <c r="C148" i="2"/>
  <c r="C150" i="2"/>
  <c r="C152" i="2"/>
  <c r="C154" i="2"/>
  <c r="C156" i="2"/>
  <c r="C158" i="2"/>
  <c r="C160" i="2"/>
  <c r="C162" i="2"/>
  <c r="C164" i="2"/>
  <c r="C166" i="2"/>
  <c r="C168" i="2"/>
  <c r="C170" i="2"/>
  <c r="C172" i="2"/>
  <c r="C174" i="2"/>
  <c r="C176" i="2"/>
  <c r="C178" i="2"/>
  <c r="C180" i="2"/>
  <c r="C182" i="2"/>
  <c r="C184" i="2"/>
  <c r="C186" i="2"/>
  <c r="C188" i="2"/>
  <c r="C190" i="2"/>
  <c r="C192" i="2"/>
  <c r="C194" i="2"/>
  <c r="C196" i="2"/>
  <c r="C198" i="2"/>
  <c r="C200" i="2"/>
  <c r="C202" i="2"/>
  <c r="C204" i="2"/>
  <c r="C206" i="2"/>
  <c r="C208" i="2"/>
  <c r="C210" i="2"/>
  <c r="C212" i="2"/>
  <c r="C214" i="2"/>
  <c r="C216" i="2"/>
  <c r="C218" i="2"/>
  <c r="C220" i="2"/>
  <c r="C222" i="2"/>
  <c r="C224" i="2"/>
  <c r="C226" i="2"/>
  <c r="C228" i="2"/>
  <c r="C230" i="2"/>
  <c r="C232" i="2"/>
  <c r="C234" i="2"/>
  <c r="C236" i="2"/>
  <c r="C238" i="2"/>
  <c r="C240" i="2"/>
  <c r="C242" i="2"/>
  <c r="C244" i="2"/>
  <c r="C246" i="2"/>
  <c r="C248" i="2"/>
  <c r="C250" i="2"/>
  <c r="C252" i="2"/>
  <c r="C254" i="2"/>
  <c r="C256" i="2"/>
  <c r="C258" i="2"/>
  <c r="C260" i="2"/>
  <c r="C262" i="2"/>
  <c r="C264" i="2"/>
  <c r="C266" i="2"/>
  <c r="C268" i="2"/>
  <c r="C270" i="2"/>
  <c r="C272" i="2"/>
  <c r="C274" i="2"/>
  <c r="C276" i="2"/>
  <c r="C278" i="2"/>
  <c r="C280" i="2"/>
  <c r="C282" i="2"/>
  <c r="C284" i="2"/>
  <c r="C286" i="2"/>
  <c r="C288" i="2"/>
  <c r="C290" i="2"/>
  <c r="C292" i="2"/>
  <c r="C294" i="2"/>
  <c r="C296" i="2"/>
  <c r="C298" i="2"/>
  <c r="C302" i="2"/>
  <c r="C1" i="2"/>
  <c r="A1" i="2" a="1"/>
  <c r="A998" i="2"/>
  <c r="H21" i="1"/>
  <c r="G21" i="1"/>
  <c r="H20" i="1"/>
  <c r="G20" i="1"/>
  <c r="H19" i="1"/>
  <c r="G19" i="1"/>
  <c r="H18" i="1"/>
  <c r="G18" i="1"/>
  <c r="O12" i="1"/>
  <c r="N12" i="1"/>
  <c r="L12" i="1"/>
  <c r="F12" i="1"/>
  <c r="C12" i="1"/>
  <c r="O11" i="1"/>
  <c r="N11" i="1"/>
  <c r="L11" i="1"/>
  <c r="F11" i="1"/>
  <c r="C11" i="1"/>
  <c r="O10" i="1"/>
  <c r="N10" i="1"/>
  <c r="F10" i="1"/>
  <c r="C10" i="1"/>
  <c r="O9" i="1"/>
  <c r="N9" i="1"/>
  <c r="L9" i="1"/>
  <c r="J9" i="1"/>
  <c r="H9" i="1"/>
  <c r="F9" i="1"/>
  <c r="C9" i="1"/>
  <c r="O8" i="1"/>
  <c r="N8" i="1"/>
  <c r="F8" i="1"/>
  <c r="O7" i="1"/>
  <c r="N7" i="1"/>
  <c r="F7" i="1"/>
  <c r="O6" i="1"/>
  <c r="N6" i="1"/>
  <c r="L6" i="1"/>
  <c r="F6" i="1"/>
  <c r="C6" i="1"/>
  <c r="O5" i="1"/>
  <c r="N5" i="1"/>
  <c r="L5" i="1"/>
  <c r="J5" i="1"/>
  <c r="F5" i="1"/>
  <c r="C5" i="1"/>
  <c r="O4" i="1"/>
  <c r="N4" i="1"/>
  <c r="L4" i="1"/>
  <c r="F4" i="1"/>
  <c r="C4" i="1"/>
  <c r="O3" i="1"/>
  <c r="N3" i="1"/>
  <c r="L3" i="1"/>
  <c r="J3" i="1"/>
  <c r="F3" i="1"/>
  <c r="C3" i="1"/>
  <c r="O2" i="1"/>
  <c r="N2" i="1"/>
  <c r="L2" i="1"/>
  <c r="J2" i="1"/>
  <c r="F2" i="1"/>
  <c r="C2" i="1"/>
  <c r="A7" i="2"/>
  <c r="A11" i="2"/>
  <c r="A19" i="2"/>
  <c r="A27" i="2"/>
  <c r="A31" i="2"/>
  <c r="A39" i="2"/>
  <c r="A43" i="2"/>
  <c r="A51" i="2"/>
  <c r="A59" i="2"/>
  <c r="A63" i="2"/>
  <c r="A71" i="2"/>
  <c r="A79" i="2"/>
  <c r="A87" i="2"/>
  <c r="A91" i="2"/>
  <c r="A99" i="2"/>
  <c r="A107" i="2"/>
  <c r="A111" i="2"/>
  <c r="A119" i="2"/>
  <c r="A123" i="2"/>
  <c r="A133" i="2"/>
  <c r="A138" i="2"/>
  <c r="A149" i="2"/>
  <c r="A154" i="2"/>
  <c r="A165" i="2"/>
  <c r="A170" i="2"/>
  <c r="A176" i="2"/>
  <c r="A186" i="2"/>
  <c r="A192" i="2"/>
  <c r="A202" i="2"/>
  <c r="A208" i="2"/>
  <c r="A218" i="2"/>
  <c r="A229" i="2"/>
  <c r="A234" i="2"/>
  <c r="A245" i="2"/>
  <c r="A250" i="2"/>
  <c r="A261" i="2"/>
  <c r="A266" i="2"/>
  <c r="A277" i="2"/>
  <c r="A282" i="2"/>
  <c r="A293" i="2"/>
  <c r="A298" i="2"/>
  <c r="A309" i="2"/>
  <c r="A314" i="2"/>
  <c r="A325" i="2"/>
  <c r="A330" i="2"/>
  <c r="A341" i="2"/>
  <c r="A346" i="2"/>
  <c r="A357" i="2"/>
  <c r="A362" i="2"/>
  <c r="A373" i="2"/>
  <c r="A378" i="2"/>
  <c r="A389" i="2"/>
  <c r="A394" i="2"/>
  <c r="A405" i="2"/>
  <c r="A416" i="2"/>
  <c r="A442" i="2"/>
  <c r="A586" i="2"/>
  <c r="A1" i="2"/>
  <c r="A4" i="2"/>
  <c r="A8" i="2"/>
  <c r="A12" i="2"/>
  <c r="A16" i="2"/>
  <c r="A20" i="2"/>
  <c r="A24" i="2"/>
  <c r="A28" i="2"/>
  <c r="A32" i="2"/>
  <c r="A36" i="2"/>
  <c r="A40" i="2"/>
  <c r="A44" i="2"/>
  <c r="A48" i="2"/>
  <c r="A52" i="2"/>
  <c r="A56" i="2"/>
  <c r="A60" i="2"/>
  <c r="A64" i="2"/>
  <c r="A68" i="2"/>
  <c r="A72" i="2"/>
  <c r="A76" i="2"/>
  <c r="A80" i="2"/>
  <c r="A84" i="2"/>
  <c r="A88" i="2"/>
  <c r="A92" i="2"/>
  <c r="A96" i="2"/>
  <c r="A100" i="2"/>
  <c r="A104" i="2"/>
  <c r="A108" i="2"/>
  <c r="A112" i="2"/>
  <c r="A116" i="2"/>
  <c r="A120" i="2"/>
  <c r="A124" i="2"/>
  <c r="A129" i="2"/>
  <c r="A134" i="2"/>
  <c r="A140" i="2"/>
  <c r="A145" i="2"/>
  <c r="A150" i="2"/>
  <c r="A156" i="2"/>
  <c r="A161" i="2"/>
  <c r="A166" i="2"/>
  <c r="A172" i="2"/>
  <c r="A177" i="2"/>
  <c r="A182" i="2"/>
  <c r="A188" i="2"/>
  <c r="A193" i="2"/>
  <c r="A198" i="2"/>
  <c r="A204" i="2"/>
  <c r="A209" i="2"/>
  <c r="A214" i="2"/>
  <c r="A220" i="2"/>
  <c r="A225" i="2"/>
  <c r="A230" i="2"/>
  <c r="A236" i="2"/>
  <c r="A241" i="2"/>
  <c r="A246" i="2"/>
  <c r="A252" i="2"/>
  <c r="A257" i="2"/>
  <c r="A262" i="2"/>
  <c r="A268" i="2"/>
  <c r="A273" i="2"/>
  <c r="A278" i="2"/>
  <c r="A284" i="2"/>
  <c r="A289" i="2"/>
  <c r="A294" i="2"/>
  <c r="A300" i="2"/>
  <c r="A305" i="2"/>
  <c r="A310" i="2"/>
  <c r="A316" i="2"/>
  <c r="A321" i="2"/>
  <c r="A326" i="2"/>
  <c r="A332" i="2"/>
  <c r="A337" i="2"/>
  <c r="A342" i="2"/>
  <c r="A348" i="2"/>
  <c r="A353" i="2"/>
  <c r="A358" i="2"/>
  <c r="A364" i="2"/>
  <c r="A369" i="2"/>
  <c r="A374" i="2"/>
  <c r="A380" i="2"/>
  <c r="A385" i="2"/>
  <c r="A390" i="2"/>
  <c r="A396" i="2"/>
  <c r="A401" i="2"/>
  <c r="A406" i="2"/>
  <c r="A412" i="2"/>
  <c r="A417" i="2"/>
  <c r="A422" i="2"/>
  <c r="A428" i="2"/>
  <c r="A433" i="2"/>
  <c r="A438" i="2"/>
  <c r="A444" i="2"/>
  <c r="A449" i="2"/>
  <c r="A454" i="2"/>
  <c r="A460" i="2"/>
  <c r="A465" i="2"/>
  <c r="A470" i="2"/>
  <c r="A476" i="2"/>
  <c r="A481" i="2"/>
  <c r="A486" i="2"/>
  <c r="A492" i="2"/>
  <c r="A497" i="2"/>
  <c r="A502" i="2"/>
  <c r="A508" i="2"/>
  <c r="A513" i="2"/>
  <c r="A518" i="2"/>
  <c r="A524" i="2"/>
  <c r="A529" i="2"/>
  <c r="A534" i="2"/>
  <c r="A540" i="2"/>
  <c r="A545" i="2"/>
  <c r="A550" i="2"/>
  <c r="A556" i="2"/>
  <c r="A561" i="2"/>
  <c r="A566" i="2"/>
  <c r="A572" i="2"/>
  <c r="A577" i="2"/>
  <c r="A582" i="2"/>
  <c r="A588" i="2"/>
  <c r="A593" i="2"/>
  <c r="A598" i="2"/>
  <c r="A604" i="2"/>
  <c r="A609" i="2"/>
  <c r="A614" i="2"/>
  <c r="A620" i="2"/>
  <c r="A625" i="2"/>
  <c r="A630" i="2"/>
  <c r="A636" i="2"/>
  <c r="A641" i="2"/>
  <c r="A646" i="2"/>
  <c r="A652" i="2"/>
  <c r="A657" i="2"/>
  <c r="A662" i="2"/>
  <c r="A668" i="2"/>
  <c r="A673" i="2"/>
  <c r="A678" i="2"/>
  <c r="A684" i="2"/>
  <c r="A689" i="2"/>
  <c r="A694" i="2"/>
  <c r="A700" i="2"/>
  <c r="A705" i="2"/>
  <c r="A710" i="2"/>
  <c r="A716" i="2"/>
  <c r="A721" i="2"/>
  <c r="A726" i="2"/>
  <c r="A732" i="2"/>
  <c r="A737" i="2"/>
  <c r="A742" i="2"/>
  <c r="A748" i="2"/>
  <c r="A753" i="2"/>
  <c r="A758" i="2"/>
  <c r="A764" i="2"/>
  <c r="A769" i="2"/>
  <c r="A774" i="2"/>
  <c r="A780" i="2"/>
  <c r="A785" i="2"/>
  <c r="A790" i="2"/>
  <c r="A796" i="2"/>
  <c r="A801" i="2"/>
  <c r="A806" i="2"/>
  <c r="A812" i="2"/>
  <c r="A817" i="2"/>
  <c r="A822" i="2"/>
  <c r="A830" i="2"/>
  <c r="A838" i="2"/>
  <c r="A846" i="2"/>
  <c r="A854" i="2"/>
  <c r="A862" i="2"/>
  <c r="A870" i="2"/>
  <c r="A878" i="2"/>
  <c r="A886" i="2"/>
  <c r="A894" i="2"/>
  <c r="A902" i="2"/>
  <c r="A910" i="2"/>
  <c r="A918" i="2"/>
  <c r="A926" i="2"/>
  <c r="A934" i="2"/>
  <c r="A942" i="2"/>
  <c r="A950" i="2"/>
  <c r="A958" i="2"/>
  <c r="A966" i="2"/>
  <c r="A974" i="2"/>
  <c r="A982" i="2"/>
  <c r="A990" i="2"/>
  <c r="A1004" i="2"/>
  <c r="A1000" i="2"/>
  <c r="A996" i="2"/>
  <c r="A992" i="2"/>
  <c r="A988" i="2"/>
  <c r="A984" i="2"/>
  <c r="A980" i="2"/>
  <c r="A976" i="2"/>
  <c r="A972" i="2"/>
  <c r="A968" i="2"/>
  <c r="A964" i="2"/>
  <c r="A960" i="2"/>
  <c r="A956" i="2"/>
  <c r="A952" i="2"/>
  <c r="A948" i="2"/>
  <c r="A944" i="2"/>
  <c r="A940" i="2"/>
  <c r="A936" i="2"/>
  <c r="A932" i="2"/>
  <c r="A928" i="2"/>
  <c r="A924" i="2"/>
  <c r="A920" i="2"/>
  <c r="A916" i="2"/>
  <c r="A912" i="2"/>
  <c r="A908" i="2"/>
  <c r="A904" i="2"/>
  <c r="A900" i="2"/>
  <c r="A896" i="2"/>
  <c r="A892" i="2"/>
  <c r="A888" i="2"/>
  <c r="A884" i="2"/>
  <c r="A880" i="2"/>
  <c r="A876" i="2"/>
  <c r="A872" i="2"/>
  <c r="A868" i="2"/>
  <c r="A864" i="2"/>
  <c r="A860" i="2"/>
  <c r="A856" i="2"/>
  <c r="A852" i="2"/>
  <c r="A848" i="2"/>
  <c r="A844" i="2"/>
  <c r="A840" i="2"/>
  <c r="A836" i="2"/>
  <c r="A832" i="2"/>
  <c r="A828" i="2"/>
  <c r="A824" i="2"/>
  <c r="A1003" i="2"/>
  <c r="A999" i="2"/>
  <c r="A995" i="2"/>
  <c r="A991" i="2"/>
  <c r="A987" i="2"/>
  <c r="A983" i="2"/>
  <c r="A979" i="2"/>
  <c r="A975" i="2"/>
  <c r="A971" i="2"/>
  <c r="A967" i="2"/>
  <c r="A963" i="2"/>
  <c r="A959" i="2"/>
  <c r="A955" i="2"/>
  <c r="A951" i="2"/>
  <c r="A947" i="2"/>
  <c r="A943" i="2"/>
  <c r="A939" i="2"/>
  <c r="A935" i="2"/>
  <c r="A931" i="2"/>
  <c r="A927" i="2"/>
  <c r="A923" i="2"/>
  <c r="A919" i="2"/>
  <c r="A915" i="2"/>
  <c r="A911" i="2"/>
  <c r="A907" i="2"/>
  <c r="A903" i="2"/>
  <c r="A899" i="2"/>
  <c r="A895" i="2"/>
  <c r="A891" i="2"/>
  <c r="A887" i="2"/>
  <c r="A883" i="2"/>
  <c r="A879" i="2"/>
  <c r="A875" i="2"/>
  <c r="A871" i="2"/>
  <c r="A867" i="2"/>
  <c r="A863" i="2"/>
  <c r="A859" i="2"/>
  <c r="A855" i="2"/>
  <c r="A851" i="2"/>
  <c r="A847" i="2"/>
  <c r="A843" i="2"/>
  <c r="A839" i="2"/>
  <c r="A835" i="2"/>
  <c r="A831" i="2"/>
  <c r="A827" i="2"/>
  <c r="A823" i="2"/>
  <c r="A819" i="2"/>
  <c r="A815" i="2"/>
  <c r="A811" i="2"/>
  <c r="A807" i="2"/>
  <c r="A803" i="2"/>
  <c r="A799" i="2"/>
  <c r="A795" i="2"/>
  <c r="A791" i="2"/>
  <c r="A787" i="2"/>
  <c r="A783" i="2"/>
  <c r="A779" i="2"/>
  <c r="A775" i="2"/>
  <c r="A771" i="2"/>
  <c r="A767" i="2"/>
  <c r="A763" i="2"/>
  <c r="A759" i="2"/>
  <c r="A755" i="2"/>
  <c r="A751" i="2"/>
  <c r="A747" i="2"/>
  <c r="A743" i="2"/>
  <c r="A739" i="2"/>
  <c r="A735" i="2"/>
  <c r="A731" i="2"/>
  <c r="A727" i="2"/>
  <c r="A723" i="2"/>
  <c r="A719" i="2"/>
  <c r="A715" i="2"/>
  <c r="A711" i="2"/>
  <c r="A707" i="2"/>
  <c r="A703" i="2"/>
  <c r="A699" i="2"/>
  <c r="A695" i="2"/>
  <c r="A691" i="2"/>
  <c r="A687" i="2"/>
  <c r="A683" i="2"/>
  <c r="A679" i="2"/>
  <c r="A675" i="2"/>
  <c r="A671" i="2"/>
  <c r="A667" i="2"/>
  <c r="A663" i="2"/>
  <c r="A659" i="2"/>
  <c r="A655" i="2"/>
  <c r="A651" i="2"/>
  <c r="A647" i="2"/>
  <c r="A643" i="2"/>
  <c r="A639" i="2"/>
  <c r="A635" i="2"/>
  <c r="A631" i="2"/>
  <c r="A627" i="2"/>
  <c r="A623" i="2"/>
  <c r="A619" i="2"/>
  <c r="A615" i="2"/>
  <c r="A611" i="2"/>
  <c r="A607" i="2"/>
  <c r="A603" i="2"/>
  <c r="A599" i="2"/>
  <c r="A595" i="2"/>
  <c r="A591" i="2"/>
  <c r="A587" i="2"/>
  <c r="A583" i="2"/>
  <c r="A579" i="2"/>
  <c r="A575" i="2"/>
  <c r="A571" i="2"/>
  <c r="A567" i="2"/>
  <c r="A563" i="2"/>
  <c r="A559" i="2"/>
  <c r="A555" i="2"/>
  <c r="A551" i="2"/>
  <c r="A547" i="2"/>
  <c r="A543" i="2"/>
  <c r="A539" i="2"/>
  <c r="A535" i="2"/>
  <c r="A531" i="2"/>
  <c r="A527" i="2"/>
  <c r="A523" i="2"/>
  <c r="A519" i="2"/>
  <c r="A515" i="2"/>
  <c r="A511" i="2"/>
  <c r="A507" i="2"/>
  <c r="A503" i="2"/>
  <c r="A499" i="2"/>
  <c r="A495" i="2"/>
  <c r="A491" i="2"/>
  <c r="A487" i="2"/>
  <c r="A483" i="2"/>
  <c r="A479" i="2"/>
  <c r="A475" i="2"/>
  <c r="A471" i="2"/>
  <c r="A467" i="2"/>
  <c r="A463" i="2"/>
  <c r="A459" i="2"/>
  <c r="A455" i="2"/>
  <c r="A451" i="2"/>
  <c r="A447" i="2"/>
  <c r="A443" i="2"/>
  <c r="A439" i="2"/>
  <c r="A435" i="2"/>
  <c r="A431" i="2"/>
  <c r="A427" i="2"/>
  <c r="A423" i="2"/>
  <c r="A419" i="2"/>
  <c r="A415" i="2"/>
  <c r="A411" i="2"/>
  <c r="A407" i="2"/>
  <c r="A403" i="2"/>
  <c r="A399" i="2"/>
  <c r="A395" i="2"/>
  <c r="A391" i="2"/>
  <c r="A387" i="2"/>
  <c r="A383" i="2"/>
  <c r="A379" i="2"/>
  <c r="A375" i="2"/>
  <c r="A371" i="2"/>
  <c r="A367" i="2"/>
  <c r="A363" i="2"/>
  <c r="A359" i="2"/>
  <c r="A355" i="2"/>
  <c r="A351" i="2"/>
  <c r="A347" i="2"/>
  <c r="A343" i="2"/>
  <c r="A339" i="2"/>
  <c r="A335" i="2"/>
  <c r="A331" i="2"/>
  <c r="A327" i="2"/>
  <c r="A323" i="2"/>
  <c r="A319" i="2"/>
  <c r="A315" i="2"/>
  <c r="A311" i="2"/>
  <c r="A307" i="2"/>
  <c r="A303" i="2"/>
  <c r="A299" i="2"/>
  <c r="A295" i="2"/>
  <c r="A291" i="2"/>
  <c r="A287" i="2"/>
  <c r="A283" i="2"/>
  <c r="A279" i="2"/>
  <c r="A275" i="2"/>
  <c r="A271" i="2"/>
  <c r="A267" i="2"/>
  <c r="A263" i="2"/>
  <c r="A259" i="2"/>
  <c r="A255" i="2"/>
  <c r="A251" i="2"/>
  <c r="A247" i="2"/>
  <c r="A243" i="2"/>
  <c r="A239" i="2"/>
  <c r="A235" i="2"/>
  <c r="A231" i="2"/>
  <c r="A227" i="2"/>
  <c r="A223" i="2"/>
  <c r="A219" i="2"/>
  <c r="A215" i="2"/>
  <c r="A211" i="2"/>
  <c r="A207" i="2"/>
  <c r="A203" i="2"/>
  <c r="A199" i="2"/>
  <c r="A195" i="2"/>
  <c r="A191" i="2"/>
  <c r="A187" i="2"/>
  <c r="A183" i="2"/>
  <c r="A179" i="2"/>
  <c r="A175" i="2"/>
  <c r="A171" i="2"/>
  <c r="A167" i="2"/>
  <c r="A163" i="2"/>
  <c r="A159" i="2"/>
  <c r="A155" i="2"/>
  <c r="A151" i="2"/>
  <c r="A147" i="2"/>
  <c r="A143" i="2"/>
  <c r="A139" i="2"/>
  <c r="A135" i="2"/>
  <c r="A131" i="2"/>
  <c r="A127" i="2"/>
  <c r="A9" i="2"/>
  <c r="A17" i="2"/>
  <c r="A25" i="2"/>
  <c r="A33" i="2"/>
  <c r="A41" i="2"/>
  <c r="A49" i="2"/>
  <c r="A57" i="2"/>
  <c r="A69" i="2"/>
  <c r="A77" i="2"/>
  <c r="A85" i="2"/>
  <c r="A93" i="2"/>
  <c r="A101" i="2"/>
  <c r="A109" i="2"/>
  <c r="A117" i="2"/>
  <c r="A125" i="2"/>
  <c r="A136" i="2"/>
  <c r="A146" i="2"/>
  <c r="A157" i="2"/>
  <c r="A162" i="2"/>
  <c r="A173" i="2"/>
  <c r="A178" i="2"/>
  <c r="A184" i="2"/>
  <c r="A189" i="2"/>
  <c r="A194" i="2"/>
  <c r="A200" i="2"/>
  <c r="A210" i="2"/>
  <c r="A216" i="2"/>
  <c r="A221" i="2"/>
  <c r="A226" i="2"/>
  <c r="A232" i="2"/>
  <c r="A237" i="2"/>
  <c r="A242" i="2"/>
  <c r="A248" i="2"/>
  <c r="A253" i="2"/>
  <c r="A258" i="2"/>
  <c r="A264" i="2"/>
  <c r="A269" i="2"/>
  <c r="A274" i="2"/>
  <c r="A280" i="2"/>
  <c r="A285" i="2"/>
  <c r="A290" i="2"/>
  <c r="A296" i="2"/>
  <c r="A301" i="2"/>
  <c r="A306" i="2"/>
  <c r="A312" i="2"/>
  <c r="A317" i="2"/>
  <c r="A322" i="2"/>
  <c r="A328" i="2"/>
  <c r="A333" i="2"/>
  <c r="A338" i="2"/>
  <c r="A344" i="2"/>
  <c r="A349" i="2"/>
  <c r="A354" i="2"/>
  <c r="A360" i="2"/>
  <c r="A365" i="2"/>
  <c r="A370" i="2"/>
  <c r="A376" i="2"/>
  <c r="A381" i="2"/>
  <c r="A386" i="2"/>
  <c r="A392" i="2"/>
  <c r="A397" i="2"/>
  <c r="A402" i="2"/>
  <c r="A408" i="2"/>
  <c r="A413" i="2"/>
  <c r="A418" i="2"/>
  <c r="A424" i="2"/>
  <c r="A434" i="2"/>
  <c r="A445" i="2"/>
  <c r="A450" i="2"/>
  <c r="A456" i="2"/>
  <c r="A466" i="2"/>
  <c r="A472" i="2"/>
  <c r="A477" i="2"/>
  <c r="A482" i="2"/>
  <c r="A488" i="2"/>
  <c r="A493" i="2"/>
  <c r="A498" i="2"/>
  <c r="A504" i="2"/>
  <c r="A509" i="2"/>
  <c r="A514" i="2"/>
  <c r="A520" i="2"/>
  <c r="A525" i="2"/>
  <c r="A530" i="2"/>
  <c r="A536" i="2"/>
  <c r="A541" i="2"/>
  <c r="A546" i="2"/>
  <c r="A552" i="2"/>
  <c r="A557" i="2"/>
  <c r="A562" i="2"/>
  <c r="A568" i="2"/>
  <c r="A573" i="2"/>
  <c r="A578" i="2"/>
  <c r="A589" i="2"/>
  <c r="A594" i="2"/>
  <c r="A600" i="2"/>
  <c r="A605" i="2"/>
  <c r="A610" i="2"/>
  <c r="A616" i="2"/>
  <c r="A621" i="2"/>
  <c r="A626" i="2"/>
  <c r="A632" i="2"/>
  <c r="A637" i="2"/>
  <c r="A642" i="2"/>
  <c r="A648" i="2"/>
  <c r="A653" i="2"/>
  <c r="A658" i="2"/>
  <c r="A664" i="2"/>
  <c r="A669" i="2"/>
  <c r="A674" i="2"/>
  <c r="A680" i="2"/>
  <c r="A685" i="2"/>
  <c r="A690" i="2"/>
  <c r="A696" i="2"/>
  <c r="A701" i="2"/>
  <c r="A706" i="2"/>
  <c r="A712" i="2"/>
  <c r="A717" i="2"/>
  <c r="A722" i="2"/>
  <c r="A728" i="2"/>
  <c r="A733" i="2"/>
  <c r="A738" i="2"/>
  <c r="A744" i="2"/>
  <c r="A749" i="2"/>
  <c r="A754" i="2"/>
  <c r="A760" i="2"/>
  <c r="A765" i="2"/>
  <c r="A770" i="2"/>
  <c r="A776" i="2"/>
  <c r="A781" i="2"/>
  <c r="A786" i="2"/>
  <c r="A792" i="2"/>
  <c r="A797" i="2"/>
  <c r="A802" i="2"/>
  <c r="A808" i="2"/>
  <c r="A813" i="2"/>
  <c r="A818" i="2"/>
  <c r="A825" i="2"/>
  <c r="A833" i="2"/>
  <c r="A841" i="2"/>
  <c r="A849" i="2"/>
  <c r="A857" i="2"/>
  <c r="A865" i="2"/>
  <c r="A873" i="2"/>
  <c r="A881" i="2"/>
  <c r="A889" i="2"/>
  <c r="A897" i="2"/>
  <c r="A905" i="2"/>
  <c r="A913" i="2"/>
  <c r="A921" i="2"/>
  <c r="A929" i="2"/>
  <c r="A937" i="2"/>
  <c r="A945" i="2"/>
  <c r="A953" i="2"/>
  <c r="A961" i="2"/>
  <c r="A969" i="2"/>
  <c r="A977" i="2"/>
  <c r="A985" i="2"/>
  <c r="A993" i="2"/>
  <c r="A1001" i="2"/>
  <c r="A5" i="2"/>
  <c r="A13" i="2"/>
  <c r="A21" i="2"/>
  <c r="A29" i="2"/>
  <c r="A37" i="2"/>
  <c r="A45" i="2"/>
  <c r="A53" i="2"/>
  <c r="A61" i="2"/>
  <c r="A65" i="2"/>
  <c r="A73" i="2"/>
  <c r="A81" i="2"/>
  <c r="A89" i="2"/>
  <c r="A97" i="2"/>
  <c r="A105" i="2"/>
  <c r="A113" i="2"/>
  <c r="A121" i="2"/>
  <c r="A130" i="2"/>
  <c r="A141" i="2"/>
  <c r="A152" i="2"/>
  <c r="A168" i="2"/>
  <c r="A205" i="2"/>
  <c r="A429" i="2"/>
  <c r="A440" i="2"/>
  <c r="A461" i="2"/>
  <c r="A584" i="2"/>
  <c r="B1" i="3" a="1"/>
  <c r="B1" i="2" a="1"/>
  <c r="A2" i="2"/>
  <c r="A6" i="2"/>
  <c r="A10" i="2"/>
  <c r="A14" i="2"/>
  <c r="A18" i="2"/>
  <c r="A22" i="2"/>
  <c r="A26" i="2"/>
  <c r="A30" i="2"/>
  <c r="A34" i="2"/>
  <c r="A38" i="2"/>
  <c r="A42" i="2"/>
  <c r="A46" i="2"/>
  <c r="A50" i="2"/>
  <c r="A54" i="2"/>
  <c r="A58" i="2"/>
  <c r="A62" i="2"/>
  <c r="A66" i="2"/>
  <c r="A70" i="2"/>
  <c r="A74" i="2"/>
  <c r="A78" i="2"/>
  <c r="A82" i="2"/>
  <c r="A86" i="2"/>
  <c r="A90" i="2"/>
  <c r="A94" i="2"/>
  <c r="A98" i="2"/>
  <c r="A102" i="2"/>
  <c r="A106" i="2"/>
  <c r="A110" i="2"/>
  <c r="A114" i="2"/>
  <c r="A118" i="2"/>
  <c r="A122" i="2"/>
  <c r="A126" i="2"/>
  <c r="A132" i="2"/>
  <c r="A137" i="2"/>
  <c r="A142" i="2"/>
  <c r="A148" i="2"/>
  <c r="A153" i="2"/>
  <c r="A158" i="2"/>
  <c r="A164" i="2"/>
  <c r="A169" i="2"/>
  <c r="A174" i="2"/>
  <c r="A180" i="2"/>
  <c r="A185" i="2"/>
  <c r="A190" i="2"/>
  <c r="A196" i="2"/>
  <c r="A201" i="2"/>
  <c r="A206" i="2"/>
  <c r="A212" i="2"/>
  <c r="A217" i="2"/>
  <c r="A222" i="2"/>
  <c r="A228" i="2"/>
  <c r="A233" i="2"/>
  <c r="A238" i="2"/>
  <c r="A244" i="2"/>
  <c r="A249" i="2"/>
  <c r="A254" i="2"/>
  <c r="A260" i="2"/>
  <c r="A265" i="2"/>
  <c r="A270" i="2"/>
  <c r="A276" i="2"/>
  <c r="A281" i="2"/>
  <c r="A286" i="2"/>
  <c r="A292" i="2"/>
  <c r="A297" i="2"/>
  <c r="A302" i="2"/>
  <c r="A308" i="2"/>
  <c r="A313" i="2"/>
  <c r="A318" i="2"/>
  <c r="A324" i="2"/>
  <c r="A329" i="2"/>
  <c r="A334" i="2"/>
  <c r="A340" i="2"/>
  <c r="A345" i="2"/>
  <c r="A350" i="2"/>
  <c r="A356" i="2"/>
  <c r="A361" i="2"/>
  <c r="A366" i="2"/>
  <c r="A372" i="2"/>
  <c r="A377" i="2"/>
  <c r="A382" i="2"/>
  <c r="A388" i="2"/>
  <c r="A393" i="2"/>
  <c r="A398" i="2"/>
  <c r="A404" i="2"/>
  <c r="A409" i="2"/>
  <c r="A414" i="2"/>
  <c r="A420" i="2"/>
  <c r="A425" i="2"/>
  <c r="A430" i="2"/>
  <c r="A436" i="2"/>
  <c r="A441" i="2"/>
  <c r="A446" i="2"/>
  <c r="A452" i="2"/>
  <c r="A457" i="2"/>
  <c r="A462" i="2"/>
  <c r="A468" i="2"/>
  <c r="A473" i="2"/>
  <c r="A478" i="2"/>
  <c r="A484" i="2"/>
  <c r="A489" i="2"/>
  <c r="A494" i="2"/>
  <c r="A500" i="2"/>
  <c r="A505" i="2"/>
  <c r="A510" i="2"/>
  <c r="A516" i="2"/>
  <c r="A521" i="2"/>
  <c r="A526" i="2"/>
  <c r="A532" i="2"/>
  <c r="A537" i="2"/>
  <c r="A542" i="2"/>
  <c r="A548" i="2"/>
  <c r="A553" i="2"/>
  <c r="A558" i="2"/>
  <c r="A564" i="2"/>
  <c r="A569" i="2"/>
  <c r="A574" i="2"/>
  <c r="A580" i="2"/>
  <c r="A585" i="2"/>
  <c r="A590" i="2"/>
  <c r="A596" i="2"/>
  <c r="A601" i="2"/>
  <c r="A606" i="2"/>
  <c r="A612" i="2"/>
  <c r="A617" i="2"/>
  <c r="A622" i="2"/>
  <c r="A628" i="2"/>
  <c r="A633" i="2"/>
  <c r="A638" i="2"/>
  <c r="A644" i="2"/>
  <c r="A649" i="2"/>
  <c r="A654" i="2"/>
  <c r="A660" i="2"/>
  <c r="A665" i="2"/>
  <c r="A670" i="2"/>
  <c r="A676" i="2"/>
  <c r="A681" i="2"/>
  <c r="A686" i="2"/>
  <c r="A692" i="2"/>
  <c r="A697" i="2"/>
  <c r="A702" i="2"/>
  <c r="A708" i="2"/>
  <c r="A713" i="2"/>
  <c r="A718" i="2"/>
  <c r="A724" i="2"/>
  <c r="A729" i="2"/>
  <c r="A734" i="2"/>
  <c r="A740" i="2"/>
  <c r="A745" i="2"/>
  <c r="A750" i="2"/>
  <c r="A756" i="2"/>
  <c r="A761" i="2"/>
  <c r="A766" i="2"/>
  <c r="A772" i="2"/>
  <c r="A777" i="2"/>
  <c r="A782" i="2"/>
  <c r="A788" i="2"/>
  <c r="A793" i="2"/>
  <c r="A798" i="2"/>
  <c r="A804" i="2"/>
  <c r="A809" i="2"/>
  <c r="A814" i="2"/>
  <c r="A820" i="2"/>
  <c r="A826" i="2"/>
  <c r="A834" i="2"/>
  <c r="A842" i="2"/>
  <c r="A850" i="2"/>
  <c r="A858" i="2"/>
  <c r="A866" i="2"/>
  <c r="A874" i="2"/>
  <c r="A882" i="2"/>
  <c r="A890" i="2"/>
  <c r="A898" i="2"/>
  <c r="A906" i="2"/>
  <c r="A914" i="2"/>
  <c r="A922" i="2"/>
  <c r="A930" i="2"/>
  <c r="A938" i="2"/>
  <c r="A946" i="2"/>
  <c r="A954" i="2"/>
  <c r="A962" i="2"/>
  <c r="A970" i="2"/>
  <c r="A978" i="2"/>
  <c r="A986" i="2"/>
  <c r="A994" i="2"/>
  <c r="A1002" i="2"/>
  <c r="A3" i="2"/>
  <c r="A15" i="2"/>
  <c r="A23" i="2"/>
  <c r="A35" i="2"/>
  <c r="A47" i="2"/>
  <c r="A55" i="2"/>
  <c r="A67" i="2"/>
  <c r="A75" i="2"/>
  <c r="A83" i="2"/>
  <c r="A95" i="2"/>
  <c r="A103" i="2"/>
  <c r="A115" i="2"/>
  <c r="A128" i="2"/>
  <c r="A144" i="2"/>
  <c r="A160" i="2"/>
  <c r="A181" i="2"/>
  <c r="A197" i="2"/>
  <c r="A213" i="2"/>
  <c r="A224" i="2"/>
  <c r="A240" i="2"/>
  <c r="A256" i="2"/>
  <c r="A272" i="2"/>
  <c r="A288" i="2"/>
  <c r="A304" i="2"/>
  <c r="A320" i="2"/>
  <c r="A336" i="2"/>
  <c r="A352" i="2"/>
  <c r="A368" i="2"/>
  <c r="A384" i="2"/>
  <c r="A400" i="2"/>
  <c r="A410" i="2"/>
  <c r="A421" i="2"/>
  <c r="A426" i="2"/>
  <c r="A432" i="2"/>
  <c r="A437" i="2"/>
  <c r="A448" i="2"/>
  <c r="A453" i="2"/>
  <c r="A458" i="2"/>
  <c r="A464" i="2"/>
  <c r="A469" i="2"/>
  <c r="A474" i="2"/>
  <c r="A480" i="2"/>
  <c r="A485" i="2"/>
  <c r="A490" i="2"/>
  <c r="A496" i="2"/>
  <c r="A501" i="2"/>
  <c r="A506" i="2"/>
  <c r="A512" i="2"/>
  <c r="A517" i="2"/>
  <c r="A522" i="2"/>
  <c r="A528" i="2"/>
  <c r="A533" i="2"/>
  <c r="A538" i="2"/>
  <c r="A544" i="2"/>
  <c r="A549" i="2"/>
  <c r="A554" i="2"/>
  <c r="A560" i="2"/>
  <c r="A565" i="2"/>
  <c r="A570" i="2"/>
  <c r="A576" i="2"/>
  <c r="A581" i="2"/>
  <c r="A592" i="2"/>
  <c r="A597" i="2"/>
  <c r="A602" i="2"/>
  <c r="A608" i="2"/>
  <c r="A613" i="2"/>
  <c r="A618" i="2"/>
  <c r="A624" i="2"/>
  <c r="A629" i="2"/>
  <c r="A634" i="2"/>
  <c r="A640" i="2"/>
  <c r="A645" i="2"/>
  <c r="A650" i="2"/>
  <c r="A656" i="2"/>
  <c r="A661" i="2"/>
  <c r="A666" i="2"/>
  <c r="A672" i="2"/>
  <c r="A677" i="2"/>
  <c r="A682" i="2"/>
  <c r="A688" i="2"/>
  <c r="A693" i="2"/>
  <c r="A698" i="2"/>
  <c r="A704" i="2"/>
  <c r="A709" i="2"/>
  <c r="A714" i="2"/>
  <c r="A720" i="2"/>
  <c r="A725" i="2"/>
  <c r="A730" i="2"/>
  <c r="A736" i="2"/>
  <c r="A741" i="2"/>
  <c r="A746" i="2"/>
  <c r="A752" i="2"/>
  <c r="A757" i="2"/>
  <c r="A762" i="2"/>
  <c r="A768" i="2"/>
  <c r="A773" i="2"/>
  <c r="A778" i="2"/>
  <c r="A784" i="2"/>
  <c r="A789" i="2"/>
  <c r="A794" i="2"/>
  <c r="A800" i="2"/>
  <c r="A805" i="2"/>
  <c r="A810" i="2"/>
  <c r="A816" i="2"/>
  <c r="A821" i="2"/>
  <c r="A829" i="2"/>
  <c r="A837" i="2"/>
  <c r="A845" i="2"/>
  <c r="A853" i="2"/>
  <c r="A861" i="2"/>
  <c r="A869" i="2"/>
  <c r="A877" i="2"/>
  <c r="A885" i="2"/>
  <c r="A893" i="2"/>
  <c r="A901" i="2"/>
  <c r="A909" i="2"/>
  <c r="A917" i="2"/>
  <c r="A925" i="2"/>
  <c r="A933" i="2"/>
  <c r="A941" i="2"/>
  <c r="A949" i="2"/>
  <c r="A957" i="2"/>
  <c r="A965" i="2"/>
  <c r="A973" i="2"/>
  <c r="A981" i="2"/>
  <c r="A989" i="2"/>
  <c r="A997" i="2"/>
  <c r="A1005" i="2"/>
  <c r="C1004" i="2"/>
  <c r="C1000" i="2"/>
  <c r="C996" i="2"/>
  <c r="C992" i="2"/>
  <c r="C988" i="2"/>
  <c r="C984" i="2"/>
  <c r="C980" i="2"/>
  <c r="C976" i="2"/>
  <c r="C972" i="2"/>
  <c r="C968" i="2"/>
  <c r="C964" i="2"/>
  <c r="C960" i="2"/>
  <c r="C956" i="2"/>
  <c r="C952" i="2"/>
  <c r="C948" i="2"/>
  <c r="C944" i="2"/>
  <c r="C940" i="2"/>
  <c r="C936" i="2"/>
  <c r="C932" i="2"/>
  <c r="C928" i="2"/>
  <c r="C924" i="2"/>
  <c r="C920" i="2"/>
  <c r="C916" i="2"/>
  <c r="C912" i="2"/>
  <c r="C908" i="2"/>
  <c r="C904" i="2"/>
  <c r="C900" i="2"/>
  <c r="C896" i="2"/>
  <c r="C892" i="2"/>
  <c r="C888" i="2"/>
  <c r="C884" i="2"/>
  <c r="C880" i="2"/>
  <c r="C876" i="2"/>
  <c r="C872" i="2"/>
  <c r="C868" i="2"/>
  <c r="C864" i="2"/>
  <c r="C860" i="2"/>
  <c r="C856" i="2"/>
  <c r="C852" i="2"/>
  <c r="C848" i="2"/>
  <c r="C844" i="2"/>
  <c r="C840" i="2"/>
  <c r="C836" i="2"/>
  <c r="C832" i="2"/>
  <c r="C828" i="2"/>
  <c r="C824" i="2"/>
  <c r="C820" i="2"/>
  <c r="C816" i="2"/>
  <c r="C812" i="2"/>
  <c r="C808" i="2"/>
  <c r="C804" i="2"/>
  <c r="C800" i="2"/>
  <c r="C796" i="2"/>
  <c r="C792" i="2"/>
  <c r="C788" i="2"/>
  <c r="C784" i="2"/>
  <c r="C780" i="2"/>
  <c r="C776" i="2"/>
  <c r="C772" i="2"/>
  <c r="C768" i="2"/>
  <c r="C764" i="2"/>
  <c r="C760" i="2"/>
  <c r="C756" i="2"/>
  <c r="C752" i="2"/>
  <c r="C748" i="2"/>
  <c r="C744" i="2"/>
  <c r="C740" i="2"/>
  <c r="C736" i="2"/>
  <c r="C732" i="2"/>
  <c r="C728" i="2"/>
  <c r="C724" i="2"/>
  <c r="C720" i="2"/>
  <c r="C716" i="2"/>
  <c r="C712" i="2"/>
  <c r="C708" i="2"/>
  <c r="C704" i="2"/>
  <c r="C700" i="2"/>
  <c r="C696" i="2"/>
  <c r="C692" i="2"/>
  <c r="C688" i="2"/>
  <c r="C684" i="2"/>
  <c r="C680" i="2"/>
  <c r="C676" i="2"/>
  <c r="C1002" i="2"/>
  <c r="C998" i="2"/>
  <c r="C994" i="2"/>
  <c r="C990" i="2"/>
  <c r="C986" i="2"/>
  <c r="C982" i="2"/>
  <c r="C978" i="2"/>
  <c r="C974" i="2"/>
  <c r="C970" i="2"/>
  <c r="C966" i="2"/>
  <c r="C962" i="2"/>
  <c r="C958" i="2"/>
  <c r="C954" i="2"/>
  <c r="C950" i="2"/>
  <c r="C946" i="2"/>
  <c r="C942" i="2"/>
  <c r="C938" i="2"/>
  <c r="C934" i="2"/>
  <c r="C930" i="2"/>
  <c r="C926" i="2"/>
  <c r="C922" i="2"/>
  <c r="C918" i="2"/>
  <c r="C914" i="2"/>
  <c r="C910" i="2"/>
  <c r="C906" i="2"/>
  <c r="C902" i="2"/>
  <c r="C898" i="2"/>
  <c r="C894" i="2"/>
  <c r="C890" i="2"/>
  <c r="C886" i="2"/>
  <c r="C882" i="2"/>
  <c r="C878" i="2"/>
  <c r="C874" i="2"/>
  <c r="C870" i="2"/>
  <c r="C866" i="2"/>
  <c r="C862" i="2"/>
  <c r="C858" i="2"/>
  <c r="C854" i="2"/>
  <c r="C850" i="2"/>
  <c r="C846" i="2"/>
  <c r="C842" i="2"/>
  <c r="C838" i="2"/>
  <c r="C834" i="2"/>
  <c r="C830" i="2"/>
  <c r="C826" i="2"/>
  <c r="C822" i="2"/>
  <c r="C818" i="2"/>
  <c r="C814" i="2"/>
  <c r="C810" i="2"/>
  <c r="C806" i="2"/>
  <c r="C802" i="2"/>
  <c r="C798" i="2"/>
  <c r="C794" i="2"/>
  <c r="C790" i="2"/>
  <c r="C786" i="2"/>
  <c r="C782" i="2"/>
  <c r="C778" i="2"/>
  <c r="C774" i="2"/>
  <c r="C770" i="2"/>
  <c r="C766" i="2"/>
  <c r="C762" i="2"/>
  <c r="C758" i="2"/>
  <c r="C754" i="2"/>
  <c r="C750" i="2"/>
  <c r="C746" i="2"/>
  <c r="C742" i="2"/>
  <c r="C738" i="2"/>
  <c r="C734" i="2"/>
  <c r="C730" i="2"/>
  <c r="C726" i="2"/>
  <c r="C722" i="2"/>
  <c r="C718" i="2"/>
  <c r="C714" i="2"/>
  <c r="C710" i="2"/>
  <c r="C706" i="2"/>
  <c r="C702" i="2"/>
  <c r="C698" i="2"/>
  <c r="C694" i="2"/>
  <c r="C690" i="2"/>
  <c r="C686" i="2"/>
  <c r="C682" i="2"/>
  <c r="C5" i="2"/>
  <c r="C9" i="2"/>
  <c r="C13" i="2"/>
  <c r="C17" i="2"/>
  <c r="C21" i="2"/>
  <c r="C25" i="2"/>
  <c r="C29" i="2"/>
  <c r="C33" i="2"/>
  <c r="C37" i="2"/>
  <c r="C41" i="2"/>
  <c r="C45" i="2"/>
  <c r="C49" i="2"/>
  <c r="C53" i="2"/>
  <c r="C57" i="2"/>
  <c r="C61" i="2"/>
  <c r="C65" i="2"/>
  <c r="C69" i="2"/>
  <c r="C73" i="2"/>
  <c r="C77" i="2"/>
  <c r="C81" i="2"/>
  <c r="C85" i="2"/>
  <c r="C89" i="2"/>
  <c r="C93" i="2"/>
  <c r="C97" i="2"/>
  <c r="C101" i="2"/>
  <c r="C105" i="2"/>
  <c r="C109" i="2"/>
  <c r="C113" i="2"/>
  <c r="C117" i="2"/>
  <c r="C121" i="2"/>
  <c r="C125" i="2"/>
  <c r="C129" i="2"/>
  <c r="C133" i="2"/>
  <c r="C137" i="2"/>
  <c r="C141" i="2"/>
  <c r="C145" i="2"/>
  <c r="C149" i="2"/>
  <c r="C153" i="2"/>
  <c r="C157" i="2"/>
  <c r="C161" i="2"/>
  <c r="C165" i="2"/>
  <c r="C169" i="2"/>
  <c r="C173" i="2"/>
  <c r="C177" i="2"/>
  <c r="C181" i="2"/>
  <c r="C185" i="2"/>
  <c r="C189" i="2"/>
  <c r="C193" i="2"/>
  <c r="C197" i="2"/>
  <c r="C201" i="2"/>
  <c r="C205" i="2"/>
  <c r="C209" i="2"/>
  <c r="C213" i="2"/>
  <c r="C217" i="2"/>
  <c r="C221" i="2"/>
  <c r="C225" i="2"/>
  <c r="C229" i="2"/>
  <c r="C233" i="2"/>
  <c r="C237" i="2"/>
  <c r="C241" i="2"/>
  <c r="C245" i="2"/>
  <c r="C249" i="2"/>
  <c r="C253" i="2"/>
  <c r="C257" i="2"/>
  <c r="C261" i="2"/>
  <c r="C265" i="2"/>
  <c r="C269" i="2"/>
  <c r="C273" i="2"/>
  <c r="C277" i="2"/>
  <c r="C281" i="2"/>
  <c r="C285" i="2"/>
  <c r="C289" i="2"/>
  <c r="C293" i="2"/>
  <c r="C297" i="2"/>
  <c r="C301" i="2"/>
  <c r="C305" i="2"/>
  <c r="C309" i="2"/>
  <c r="C313" i="2"/>
  <c r="C317" i="2"/>
  <c r="C321" i="2"/>
  <c r="C325" i="2"/>
  <c r="C329" i="2"/>
  <c r="C333" i="2"/>
  <c r="C337" i="2"/>
  <c r="C341" i="2"/>
  <c r="C345" i="2"/>
  <c r="C349" i="2"/>
  <c r="C353" i="2"/>
  <c r="C357" i="2"/>
  <c r="C361" i="2"/>
  <c r="C365" i="2"/>
  <c r="C369" i="2"/>
  <c r="C373" i="2"/>
  <c r="C377" i="2"/>
  <c r="C381" i="2"/>
  <c r="C385" i="2"/>
  <c r="C389" i="2"/>
  <c r="C393" i="2"/>
  <c r="C397" i="2"/>
  <c r="C401" i="2"/>
  <c r="C405" i="2"/>
  <c r="C409" i="2"/>
  <c r="C413" i="2"/>
  <c r="C417" i="2"/>
  <c r="C421" i="2"/>
  <c r="C425" i="2"/>
  <c r="C429" i="2"/>
  <c r="C433" i="2"/>
  <c r="C437" i="2"/>
  <c r="C441" i="2"/>
  <c r="C445" i="2"/>
  <c r="C449" i="2"/>
  <c r="C453" i="2"/>
  <c r="C457" i="2"/>
  <c r="C461" i="2"/>
  <c r="C465" i="2"/>
  <c r="C469" i="2"/>
  <c r="C473" i="2"/>
  <c r="C477" i="2"/>
  <c r="C481" i="2"/>
  <c r="C485" i="2"/>
  <c r="C489" i="2"/>
  <c r="C493" i="2"/>
  <c r="C497" i="2"/>
  <c r="C501" i="2"/>
  <c r="C505" i="2"/>
  <c r="C509" i="2"/>
  <c r="C513" i="2"/>
  <c r="C517" i="2"/>
  <c r="C521" i="2"/>
  <c r="C525" i="2"/>
  <c r="C529" i="2"/>
  <c r="C533" i="2"/>
  <c r="C537" i="2"/>
  <c r="C541" i="2"/>
  <c r="C545" i="2"/>
  <c r="C549" i="2"/>
  <c r="C553" i="2"/>
  <c r="C557" i="2"/>
  <c r="C561" i="2"/>
  <c r="C565" i="2"/>
  <c r="C569" i="2"/>
  <c r="C573" i="2"/>
  <c r="C577" i="2"/>
  <c r="C581" i="2"/>
  <c r="C585" i="2"/>
  <c r="C589" i="2"/>
  <c r="C593" i="2"/>
  <c r="C597" i="2"/>
  <c r="C601" i="2"/>
  <c r="C605" i="2"/>
  <c r="C609" i="2"/>
  <c r="C613" i="2"/>
  <c r="C617" i="2"/>
  <c r="C621" i="2"/>
  <c r="C625" i="2"/>
  <c r="C629" i="2"/>
  <c r="C633" i="2"/>
  <c r="C637" i="2"/>
  <c r="C641" i="2"/>
  <c r="C645" i="2"/>
  <c r="C649" i="2"/>
  <c r="C653" i="2"/>
  <c r="C657" i="2"/>
  <c r="C661" i="2"/>
  <c r="C665" i="2"/>
  <c r="C669" i="2"/>
  <c r="C673" i="2"/>
  <c r="C678" i="2"/>
  <c r="C685" i="2"/>
  <c r="C693" i="2"/>
  <c r="C701" i="2"/>
  <c r="C709" i="2"/>
  <c r="C717" i="2"/>
  <c r="C725" i="2"/>
  <c r="C733" i="2"/>
  <c r="C741" i="2"/>
  <c r="C749" i="2"/>
  <c r="C757" i="2"/>
  <c r="C765" i="2"/>
  <c r="C773" i="2"/>
  <c r="C781" i="2"/>
  <c r="C789" i="2"/>
  <c r="C797" i="2"/>
  <c r="C805" i="2"/>
  <c r="C813" i="2"/>
  <c r="C821" i="2"/>
  <c r="C829" i="2"/>
  <c r="C837" i="2"/>
  <c r="C845" i="2"/>
  <c r="C853" i="2"/>
  <c r="C861" i="2"/>
  <c r="C869" i="2"/>
  <c r="C877" i="2"/>
  <c r="C885" i="2"/>
  <c r="C893" i="2"/>
  <c r="C901" i="2"/>
  <c r="C909" i="2"/>
  <c r="C917" i="2"/>
  <c r="C925" i="2"/>
  <c r="C933" i="2"/>
  <c r="C941" i="2"/>
  <c r="C949" i="2"/>
  <c r="C957" i="2"/>
  <c r="C965" i="2"/>
  <c r="C973" i="2"/>
  <c r="C981" i="2"/>
  <c r="C989" i="2"/>
  <c r="C997" i="2"/>
  <c r="C1005" i="2"/>
  <c r="C306" i="2"/>
  <c r="C310" i="2"/>
  <c r="C314" i="2"/>
  <c r="C318" i="2"/>
  <c r="C322" i="2"/>
  <c r="C326" i="2"/>
  <c r="C330" i="2"/>
  <c r="C334" i="2"/>
  <c r="C338" i="2"/>
  <c r="C342" i="2"/>
  <c r="C346" i="2"/>
  <c r="C350" i="2"/>
  <c r="C354" i="2"/>
  <c r="C358" i="2"/>
  <c r="C362" i="2"/>
  <c r="C366" i="2"/>
  <c r="C370" i="2"/>
  <c r="C374" i="2"/>
  <c r="C378" i="2"/>
  <c r="C382" i="2"/>
  <c r="C386" i="2"/>
  <c r="C390" i="2"/>
  <c r="C394" i="2"/>
  <c r="C398" i="2"/>
  <c r="C402" i="2"/>
  <c r="C406" i="2"/>
  <c r="C410" i="2"/>
  <c r="C414" i="2"/>
  <c r="C418" i="2"/>
  <c r="C422" i="2"/>
  <c r="C426" i="2"/>
  <c r="C430" i="2"/>
  <c r="C434" i="2"/>
  <c r="C438" i="2"/>
  <c r="C442" i="2"/>
  <c r="C446" i="2"/>
  <c r="C450" i="2"/>
  <c r="C454" i="2"/>
  <c r="C458" i="2"/>
  <c r="C462" i="2"/>
  <c r="C466" i="2"/>
  <c r="C470" i="2"/>
  <c r="C474" i="2"/>
  <c r="C478" i="2"/>
  <c r="C482" i="2"/>
  <c r="C486" i="2"/>
  <c r="C490" i="2"/>
  <c r="C494" i="2"/>
  <c r="C498" i="2"/>
  <c r="C502" i="2"/>
  <c r="C506" i="2"/>
  <c r="C510" i="2"/>
  <c r="C514" i="2"/>
  <c r="C518" i="2"/>
  <c r="C522" i="2"/>
  <c r="C526" i="2"/>
  <c r="C530" i="2"/>
  <c r="C534" i="2"/>
  <c r="C538" i="2"/>
  <c r="C542" i="2"/>
  <c r="C546" i="2"/>
  <c r="C550" i="2"/>
  <c r="C554" i="2"/>
  <c r="C558" i="2"/>
  <c r="C562" i="2"/>
  <c r="C566" i="2"/>
  <c r="C570" i="2"/>
  <c r="C574" i="2"/>
  <c r="C578" i="2"/>
  <c r="C582" i="2"/>
  <c r="C586" i="2"/>
  <c r="C590" i="2"/>
  <c r="C594" i="2"/>
  <c r="C598" i="2"/>
  <c r="C602" i="2"/>
  <c r="C606" i="2"/>
  <c r="C610" i="2"/>
  <c r="C614" i="2"/>
  <c r="C618" i="2"/>
  <c r="C622" i="2"/>
  <c r="C626" i="2"/>
  <c r="C630" i="2"/>
  <c r="C634" i="2"/>
  <c r="C638" i="2"/>
  <c r="C642" i="2"/>
  <c r="C646" i="2"/>
  <c r="C650" i="2"/>
  <c r="C654" i="2"/>
  <c r="C658" i="2"/>
  <c r="C662" i="2"/>
  <c r="C666" i="2"/>
  <c r="C670" i="2"/>
  <c r="C674" i="2"/>
  <c r="C679" i="2"/>
  <c r="C687" i="2"/>
  <c r="C695" i="2"/>
  <c r="C703" i="2"/>
  <c r="C711" i="2"/>
  <c r="C719" i="2"/>
  <c r="C727" i="2"/>
  <c r="C735" i="2"/>
  <c r="C743" i="2"/>
  <c r="C751" i="2"/>
  <c r="C759" i="2"/>
  <c r="C767" i="2"/>
  <c r="C775" i="2"/>
  <c r="C783" i="2"/>
  <c r="C791" i="2"/>
  <c r="C799" i="2"/>
  <c r="C807" i="2"/>
  <c r="C815" i="2"/>
  <c r="C823" i="2"/>
  <c r="C831" i="2"/>
  <c r="C839" i="2"/>
  <c r="C847" i="2"/>
  <c r="C855" i="2"/>
  <c r="C863" i="2"/>
  <c r="C871" i="2"/>
  <c r="C879" i="2"/>
  <c r="C887" i="2"/>
  <c r="C895" i="2"/>
  <c r="C903" i="2"/>
  <c r="C911" i="2"/>
  <c r="C919" i="2"/>
  <c r="C927" i="2"/>
  <c r="C935" i="2"/>
  <c r="C943" i="2"/>
  <c r="C951" i="2"/>
  <c r="C959" i="2"/>
  <c r="C967" i="2"/>
  <c r="C975" i="2"/>
  <c r="C983" i="2"/>
  <c r="C991" i="2"/>
  <c r="C999" i="2"/>
  <c r="C3" i="2"/>
  <c r="C7" i="2"/>
  <c r="C11" i="2"/>
  <c r="C15" i="2"/>
  <c r="C19" i="2"/>
  <c r="C23" i="2"/>
  <c r="C27" i="2"/>
  <c r="C31" i="2"/>
  <c r="C35" i="2"/>
  <c r="C39" i="2"/>
  <c r="C43" i="2"/>
  <c r="C47" i="2"/>
  <c r="C51" i="2"/>
  <c r="C55" i="2"/>
  <c r="C59" i="2"/>
  <c r="C63" i="2"/>
  <c r="C67" i="2"/>
  <c r="C71" i="2"/>
  <c r="C75" i="2"/>
  <c r="C79" i="2"/>
  <c r="C83" i="2"/>
  <c r="C87" i="2"/>
  <c r="C91" i="2"/>
  <c r="C95" i="2"/>
  <c r="C99" i="2"/>
  <c r="C103" i="2"/>
  <c r="C107" i="2"/>
  <c r="C111" i="2"/>
  <c r="C115" i="2"/>
  <c r="C119" i="2"/>
  <c r="C123" i="2"/>
  <c r="C127" i="2"/>
  <c r="C131" i="2"/>
  <c r="C135" i="2"/>
  <c r="C139" i="2"/>
  <c r="C143" i="2"/>
  <c r="C147" i="2"/>
  <c r="C151" i="2"/>
  <c r="C155" i="2"/>
  <c r="C159" i="2"/>
  <c r="C163" i="2"/>
  <c r="C167" i="2"/>
  <c r="C171" i="2"/>
  <c r="C175" i="2"/>
  <c r="C179" i="2"/>
  <c r="C183" i="2"/>
  <c r="C187" i="2"/>
  <c r="C191" i="2"/>
  <c r="C195" i="2"/>
  <c r="C199" i="2"/>
  <c r="C203" i="2"/>
  <c r="C207" i="2"/>
  <c r="C211" i="2"/>
  <c r="C215" i="2"/>
  <c r="C219" i="2"/>
  <c r="C223" i="2"/>
  <c r="C227" i="2"/>
  <c r="C231" i="2"/>
  <c r="C235" i="2"/>
  <c r="C239" i="2"/>
  <c r="C243" i="2"/>
  <c r="C247" i="2"/>
  <c r="C251" i="2"/>
  <c r="C255" i="2"/>
  <c r="C259" i="2"/>
  <c r="C263" i="2"/>
  <c r="C267" i="2"/>
  <c r="C271" i="2"/>
  <c r="C275" i="2"/>
  <c r="C279" i="2"/>
  <c r="C283" i="2"/>
  <c r="C287" i="2"/>
  <c r="C291" i="2"/>
  <c r="C295" i="2"/>
  <c r="C299" i="2"/>
  <c r="C303" i="2"/>
  <c r="C307" i="2"/>
  <c r="C311" i="2"/>
  <c r="C315" i="2"/>
  <c r="C319" i="2"/>
  <c r="C323" i="2"/>
  <c r="C327" i="2"/>
  <c r="C331" i="2"/>
  <c r="C335" i="2"/>
  <c r="C339" i="2"/>
  <c r="C343" i="2"/>
  <c r="C347" i="2"/>
  <c r="C351" i="2"/>
  <c r="C355" i="2"/>
  <c r="C359" i="2"/>
  <c r="C363" i="2"/>
  <c r="C367" i="2"/>
  <c r="C371" i="2"/>
  <c r="C375" i="2"/>
  <c r="C379" i="2"/>
  <c r="C383" i="2"/>
  <c r="C387" i="2"/>
  <c r="C391" i="2"/>
  <c r="C395" i="2"/>
  <c r="C399" i="2"/>
  <c r="C403" i="2"/>
  <c r="C407" i="2"/>
  <c r="C411" i="2"/>
  <c r="C415" i="2"/>
  <c r="C419" i="2"/>
  <c r="C423" i="2"/>
  <c r="C427" i="2"/>
  <c r="C431" i="2"/>
  <c r="C435" i="2"/>
  <c r="C439" i="2"/>
  <c r="C443" i="2"/>
  <c r="C447" i="2"/>
  <c r="C451" i="2"/>
  <c r="C455" i="2"/>
  <c r="C459" i="2"/>
  <c r="C463" i="2"/>
  <c r="C467" i="2"/>
  <c r="C471" i="2"/>
  <c r="C475" i="2"/>
  <c r="C479" i="2"/>
  <c r="C483" i="2"/>
  <c r="C487" i="2"/>
  <c r="C491" i="2"/>
  <c r="C495" i="2"/>
  <c r="C499" i="2"/>
  <c r="C503" i="2"/>
  <c r="C507" i="2"/>
  <c r="C511" i="2"/>
  <c r="C515" i="2"/>
  <c r="C519" i="2"/>
  <c r="C523" i="2"/>
  <c r="C527" i="2"/>
  <c r="C531" i="2"/>
  <c r="C535" i="2"/>
  <c r="C539" i="2"/>
  <c r="C543" i="2"/>
  <c r="C547" i="2"/>
  <c r="C551" i="2"/>
  <c r="C555" i="2"/>
  <c r="C559" i="2"/>
  <c r="C563" i="2"/>
  <c r="C567" i="2"/>
  <c r="C571" i="2"/>
  <c r="C575" i="2"/>
  <c r="C579" i="2"/>
  <c r="C583" i="2"/>
  <c r="C587" i="2"/>
  <c r="C591" i="2"/>
  <c r="C595" i="2"/>
  <c r="C599" i="2"/>
  <c r="C603" i="2"/>
  <c r="C607" i="2"/>
  <c r="C611" i="2"/>
  <c r="C615" i="2"/>
  <c r="C619" i="2"/>
  <c r="C623" i="2"/>
  <c r="C627" i="2"/>
  <c r="C631" i="2"/>
  <c r="C635" i="2"/>
  <c r="C639" i="2"/>
  <c r="C643" i="2"/>
  <c r="C647" i="2"/>
  <c r="C651" i="2"/>
  <c r="C655" i="2"/>
  <c r="C659" i="2"/>
  <c r="C663" i="2"/>
  <c r="C667" i="2"/>
  <c r="C671" i="2"/>
  <c r="C675" i="2"/>
  <c r="C681" i="2"/>
  <c r="C689" i="2"/>
  <c r="C697" i="2"/>
  <c r="C705" i="2"/>
  <c r="C713" i="2"/>
  <c r="C721" i="2"/>
  <c r="C729" i="2"/>
  <c r="C737" i="2"/>
  <c r="C745" i="2"/>
  <c r="C753" i="2"/>
  <c r="C761" i="2"/>
  <c r="C769" i="2"/>
  <c r="C777" i="2"/>
  <c r="C785" i="2"/>
  <c r="C793" i="2"/>
  <c r="C801" i="2"/>
  <c r="C809" i="2"/>
  <c r="C817" i="2"/>
  <c r="C825" i="2"/>
  <c r="C833" i="2"/>
  <c r="C841" i="2"/>
  <c r="C849" i="2"/>
  <c r="C857" i="2"/>
  <c r="C865" i="2"/>
  <c r="C873" i="2"/>
  <c r="C881" i="2"/>
  <c r="C889" i="2"/>
  <c r="C897" i="2"/>
  <c r="C905" i="2"/>
  <c r="C913" i="2"/>
  <c r="C921" i="2"/>
  <c r="C929" i="2"/>
  <c r="C937" i="2"/>
  <c r="C945" i="2"/>
  <c r="C953" i="2"/>
  <c r="C961" i="2"/>
  <c r="C969" i="2"/>
  <c r="C977" i="2"/>
  <c r="C985" i="2"/>
  <c r="C993" i="2"/>
  <c r="C1001" i="2"/>
  <c r="C300" i="2"/>
  <c r="C304" i="2"/>
  <c r="C308" i="2"/>
  <c r="C312" i="2"/>
  <c r="C316" i="2"/>
  <c r="C320" i="2"/>
  <c r="C324" i="2"/>
  <c r="C328" i="2"/>
  <c r="C332" i="2"/>
  <c r="C336" i="2"/>
  <c r="C340" i="2"/>
  <c r="C344" i="2"/>
  <c r="C348" i="2"/>
  <c r="C352" i="2"/>
  <c r="C356" i="2"/>
  <c r="C360" i="2"/>
  <c r="C364" i="2"/>
  <c r="C368" i="2"/>
  <c r="C372" i="2"/>
  <c r="C376" i="2"/>
  <c r="C380" i="2"/>
  <c r="C384" i="2"/>
  <c r="C388" i="2"/>
  <c r="C392" i="2"/>
  <c r="C396" i="2"/>
  <c r="C400" i="2"/>
  <c r="C404" i="2"/>
  <c r="C408" i="2"/>
  <c r="C412" i="2"/>
  <c r="C416" i="2"/>
  <c r="C420" i="2"/>
  <c r="C424" i="2"/>
  <c r="C428" i="2"/>
  <c r="C432" i="2"/>
  <c r="C436" i="2"/>
  <c r="C440" i="2"/>
  <c r="C444" i="2"/>
  <c r="C448" i="2"/>
  <c r="C452" i="2"/>
  <c r="C456" i="2"/>
  <c r="C460" i="2"/>
  <c r="C464" i="2"/>
  <c r="C468" i="2"/>
  <c r="C472" i="2"/>
  <c r="C476" i="2"/>
  <c r="C480" i="2"/>
  <c r="C484" i="2"/>
  <c r="C488" i="2"/>
  <c r="C492" i="2"/>
  <c r="C496" i="2"/>
  <c r="C500" i="2"/>
  <c r="C504" i="2"/>
  <c r="C508" i="2"/>
  <c r="C512" i="2"/>
  <c r="C516" i="2"/>
  <c r="C520" i="2"/>
  <c r="C524" i="2"/>
  <c r="C528" i="2"/>
  <c r="C532" i="2"/>
  <c r="C536" i="2"/>
  <c r="C540" i="2"/>
  <c r="C544" i="2"/>
  <c r="C548" i="2"/>
  <c r="C552" i="2"/>
  <c r="C556" i="2"/>
  <c r="C560" i="2"/>
  <c r="C564" i="2"/>
  <c r="C568" i="2"/>
  <c r="C572" i="2"/>
  <c r="C576" i="2"/>
  <c r="C580" i="2"/>
  <c r="C584" i="2"/>
  <c r="C588" i="2"/>
  <c r="C592" i="2"/>
  <c r="C596" i="2"/>
  <c r="C600" i="2"/>
  <c r="C604" i="2"/>
  <c r="C608" i="2"/>
  <c r="C612" i="2"/>
  <c r="C616" i="2"/>
  <c r="C620" i="2"/>
  <c r="C624" i="2"/>
  <c r="C628" i="2"/>
  <c r="C632" i="2"/>
  <c r="C636" i="2"/>
  <c r="C640" i="2"/>
  <c r="C644" i="2"/>
  <c r="C648" i="2"/>
  <c r="C652" i="2"/>
  <c r="C656" i="2"/>
  <c r="C660" i="2"/>
  <c r="C664" i="2"/>
  <c r="C668" i="2"/>
  <c r="C672" i="2"/>
  <c r="C677" i="2"/>
  <c r="C683" i="2"/>
  <c r="C691" i="2"/>
  <c r="C699" i="2"/>
  <c r="C707" i="2"/>
  <c r="C715" i="2"/>
  <c r="C723" i="2"/>
  <c r="C731" i="2"/>
  <c r="C739" i="2"/>
  <c r="C747" i="2"/>
  <c r="C755" i="2"/>
  <c r="C763" i="2"/>
  <c r="C771" i="2"/>
  <c r="C779" i="2"/>
  <c r="C787" i="2"/>
  <c r="C795" i="2"/>
  <c r="C803" i="2"/>
  <c r="C811" i="2"/>
  <c r="C819" i="2"/>
  <c r="C827" i="2"/>
  <c r="C835" i="2"/>
  <c r="C843" i="2"/>
  <c r="C851" i="2"/>
  <c r="C859" i="2"/>
  <c r="C867" i="2"/>
  <c r="C875" i="2"/>
  <c r="C883" i="2"/>
  <c r="C891" i="2"/>
  <c r="C899" i="2"/>
  <c r="C907" i="2"/>
  <c r="C915" i="2"/>
  <c r="C923" i="2"/>
  <c r="C931" i="2"/>
  <c r="C939" i="2"/>
  <c r="C947" i="2"/>
  <c r="C955" i="2"/>
  <c r="C963" i="2"/>
  <c r="C971" i="2"/>
  <c r="C979" i="2"/>
  <c r="C987" i="2"/>
  <c r="C995" i="2"/>
  <c r="C1003" i="2"/>
  <c r="H1002" i="2"/>
  <c r="H998" i="2"/>
  <c r="H994" i="2"/>
  <c r="H990" i="2"/>
  <c r="H986" i="2"/>
  <c r="H982" i="2"/>
  <c r="H978" i="2"/>
  <c r="H974" i="2"/>
  <c r="H970" i="2"/>
  <c r="H966" i="2"/>
  <c r="H962" i="2"/>
  <c r="H958" i="2"/>
  <c r="H954" i="2"/>
  <c r="H950" i="2"/>
  <c r="H946" i="2"/>
  <c r="H942" i="2"/>
  <c r="H938" i="2"/>
  <c r="H934" i="2"/>
  <c r="H930" i="2"/>
  <c r="H926" i="2"/>
  <c r="H922" i="2"/>
  <c r="H918" i="2"/>
  <c r="H914" i="2"/>
  <c r="H910" i="2"/>
  <c r="H906" i="2"/>
  <c r="H902" i="2"/>
  <c r="H898" i="2"/>
  <c r="H894" i="2"/>
  <c r="H890" i="2"/>
  <c r="H886" i="2"/>
  <c r="H882" i="2"/>
  <c r="H878" i="2"/>
  <c r="H874" i="2"/>
  <c r="H870" i="2"/>
  <c r="H866" i="2"/>
  <c r="H862" i="2"/>
  <c r="H858" i="2"/>
  <c r="H854" i="2"/>
  <c r="H850" i="2"/>
  <c r="H846" i="2"/>
  <c r="H842" i="2"/>
  <c r="H838" i="2"/>
  <c r="H834" i="2"/>
  <c r="H830" i="2"/>
  <c r="H826" i="2"/>
  <c r="H822" i="2"/>
  <c r="H818" i="2"/>
  <c r="H814" i="2"/>
  <c r="H810" i="2"/>
  <c r="H806" i="2"/>
  <c r="H802" i="2"/>
  <c r="H798" i="2"/>
  <c r="H794" i="2"/>
  <c r="H790" i="2"/>
  <c r="H786" i="2"/>
  <c r="H782" i="2"/>
  <c r="H778" i="2"/>
  <c r="H774" i="2"/>
  <c r="H770" i="2"/>
  <c r="H766" i="2"/>
  <c r="H762" i="2"/>
  <c r="H758" i="2"/>
  <c r="H754" i="2"/>
  <c r="H750" i="2"/>
  <c r="H746" i="2"/>
  <c r="H742" i="2"/>
  <c r="H738" i="2"/>
  <c r="H734" i="2"/>
  <c r="H730" i="2"/>
  <c r="H726" i="2"/>
  <c r="H722" i="2"/>
  <c r="H718" i="2"/>
  <c r="H714" i="2"/>
  <c r="H710" i="2"/>
  <c r="H706" i="2"/>
  <c r="H702" i="2"/>
  <c r="H698" i="2"/>
  <c r="H694" i="2"/>
  <c r="H690" i="2"/>
  <c r="H686" i="2"/>
  <c r="H682" i="2"/>
  <c r="H678" i="2"/>
  <c r="H674" i="2"/>
  <c r="H670" i="2"/>
  <c r="H666" i="2"/>
  <c r="H662" i="2"/>
  <c r="H658" i="2"/>
  <c r="H654" i="2"/>
  <c r="H650" i="2"/>
  <c r="H646" i="2"/>
  <c r="H642" i="2"/>
  <c r="H638" i="2"/>
  <c r="H634" i="2"/>
  <c r="H630" i="2"/>
  <c r="H626" i="2"/>
  <c r="H622" i="2"/>
  <c r="H618" i="2"/>
  <c r="H614" i="2"/>
  <c r="H610" i="2"/>
  <c r="H606" i="2"/>
  <c r="H602" i="2"/>
  <c r="H598" i="2"/>
  <c r="H594" i="2"/>
  <c r="H590" i="2"/>
  <c r="H586" i="2"/>
  <c r="H582" i="2"/>
  <c r="H578" i="2"/>
  <c r="H574" i="2"/>
  <c r="H570" i="2"/>
  <c r="H566" i="2"/>
  <c r="H562" i="2"/>
  <c r="H558" i="2"/>
  <c r="H554" i="2"/>
  <c r="H550" i="2"/>
  <c r="H546" i="2"/>
  <c r="H542" i="2"/>
  <c r="H538" i="2"/>
  <c r="H534" i="2"/>
  <c r="H530" i="2"/>
  <c r="H526" i="2"/>
  <c r="H522" i="2"/>
  <c r="H518" i="2"/>
  <c r="H514" i="2"/>
  <c r="H510" i="2"/>
  <c r="H506" i="2"/>
  <c r="H502" i="2"/>
  <c r="H498" i="2"/>
  <c r="H494" i="2"/>
  <c r="H490" i="2"/>
  <c r="H486" i="2"/>
  <c r="H482" i="2"/>
  <c r="H478" i="2"/>
  <c r="H474" i="2"/>
  <c r="H470" i="2"/>
  <c r="H466" i="2"/>
  <c r="H462" i="2"/>
  <c r="H458" i="2"/>
  <c r="H454" i="2"/>
  <c r="H450" i="2"/>
  <c r="H446" i="2"/>
  <c r="H442" i="2"/>
  <c r="H438" i="2"/>
  <c r="H434" i="2"/>
  <c r="H430" i="2"/>
  <c r="H426" i="2"/>
  <c r="H422" i="2"/>
  <c r="H418" i="2"/>
  <c r="H414" i="2"/>
  <c r="H410" i="2"/>
  <c r="H406" i="2"/>
  <c r="H402" i="2"/>
  <c r="H398" i="2"/>
  <c r="H394" i="2"/>
  <c r="H390" i="2"/>
  <c r="H386" i="2"/>
  <c r="H382" i="2"/>
  <c r="H378" i="2"/>
  <c r="H374" i="2"/>
  <c r="H370" i="2"/>
  <c r="H366" i="2"/>
  <c r="H362" i="2"/>
  <c r="H358" i="2"/>
  <c r="H354" i="2"/>
  <c r="H350" i="2"/>
  <c r="H346" i="2"/>
  <c r="H342" i="2"/>
  <c r="H338" i="2"/>
  <c r="H334" i="2"/>
  <c r="H330" i="2"/>
  <c r="H326" i="2"/>
  <c r="H322" i="2"/>
  <c r="H318" i="2"/>
  <c r="H314" i="2"/>
  <c r="H310" i="2"/>
  <c r="H306" i="2"/>
  <c r="H302" i="2"/>
  <c r="H298" i="2"/>
  <c r="H294" i="2"/>
  <c r="H290" i="2"/>
  <c r="H286" i="2"/>
  <c r="H282" i="2"/>
  <c r="H278" i="2"/>
  <c r="H274" i="2"/>
  <c r="H270" i="2"/>
  <c r="H266" i="2"/>
  <c r="H262" i="2"/>
  <c r="H258" i="2"/>
  <c r="H254" i="2"/>
  <c r="H250" i="2"/>
  <c r="H246" i="2"/>
  <c r="H242" i="2"/>
  <c r="H238" i="2"/>
  <c r="H234" i="2"/>
  <c r="H230" i="2"/>
  <c r="H226" i="2"/>
  <c r="H222" i="2"/>
  <c r="H218" i="2"/>
  <c r="H214" i="2"/>
  <c r="H210" i="2"/>
  <c r="H206" i="2"/>
  <c r="H202" i="2"/>
  <c r="H198" i="2"/>
  <c r="H194" i="2"/>
  <c r="H190" i="2"/>
  <c r="H186" i="2"/>
  <c r="H182" i="2"/>
  <c r="H178" i="2"/>
  <c r="H174" i="2"/>
  <c r="H170" i="2"/>
  <c r="H166" i="2"/>
  <c r="H162" i="2"/>
  <c r="H158" i="2"/>
  <c r="H154" i="2"/>
  <c r="H150" i="2"/>
  <c r="H146" i="2"/>
  <c r="H142" i="2"/>
  <c r="H138" i="2"/>
  <c r="H134" i="2"/>
  <c r="H130" i="2"/>
  <c r="H126" i="2"/>
  <c r="H122" i="2"/>
  <c r="H118" i="2"/>
  <c r="H114" i="2"/>
  <c r="H110" i="2"/>
  <c r="H106" i="2"/>
  <c r="H102" i="2"/>
  <c r="H98" i="2"/>
  <c r="H94" i="2"/>
  <c r="H90" i="2"/>
  <c r="H86" i="2"/>
  <c r="H82" i="2"/>
  <c r="H78" i="2"/>
  <c r="H74" i="2"/>
  <c r="H70" i="2"/>
  <c r="H66" i="2"/>
  <c r="H62" i="2"/>
  <c r="H58" i="2"/>
  <c r="H54" i="2"/>
  <c r="H50" i="2"/>
  <c r="H46" i="2"/>
  <c r="H42" i="2"/>
  <c r="H38" i="2"/>
  <c r="H34" i="2"/>
  <c r="H30" i="2"/>
  <c r="H26" i="2"/>
  <c r="H22" i="2"/>
  <c r="H18" i="2"/>
  <c r="H14" i="2"/>
  <c r="H10" i="2"/>
  <c r="H6" i="2"/>
  <c r="H2" i="2"/>
  <c r="H1005" i="2"/>
  <c r="H1001" i="2"/>
  <c r="H997" i="2"/>
  <c r="H993" i="2"/>
  <c r="H989" i="2"/>
  <c r="H985" i="2"/>
  <c r="H981" i="2"/>
  <c r="H977" i="2"/>
  <c r="H973" i="2"/>
  <c r="H969" i="2"/>
  <c r="H965" i="2"/>
  <c r="H961" i="2"/>
  <c r="H957" i="2"/>
  <c r="H953" i="2"/>
  <c r="H949" i="2"/>
  <c r="H945" i="2"/>
  <c r="H941" i="2"/>
  <c r="H937" i="2"/>
  <c r="H933" i="2"/>
  <c r="H929" i="2"/>
  <c r="H925" i="2"/>
  <c r="H921" i="2"/>
  <c r="H917" i="2"/>
  <c r="H913" i="2"/>
  <c r="H909" i="2"/>
  <c r="H905" i="2"/>
  <c r="H901" i="2"/>
  <c r="H897" i="2"/>
  <c r="H893" i="2"/>
  <c r="H889" i="2"/>
  <c r="H885" i="2"/>
  <c r="H881" i="2"/>
  <c r="H877" i="2"/>
  <c r="H873" i="2"/>
  <c r="H869" i="2"/>
  <c r="H865" i="2"/>
  <c r="H861" i="2"/>
  <c r="H857" i="2"/>
  <c r="H853" i="2"/>
  <c r="H849" i="2"/>
  <c r="H845" i="2"/>
  <c r="H841" i="2"/>
  <c r="H837" i="2"/>
  <c r="H833" i="2"/>
  <c r="H829" i="2"/>
  <c r="H825" i="2"/>
  <c r="H821" i="2"/>
  <c r="H817" i="2"/>
  <c r="H813" i="2"/>
  <c r="H809" i="2"/>
  <c r="H805" i="2"/>
  <c r="H801" i="2"/>
  <c r="H797" i="2"/>
  <c r="H793" i="2"/>
  <c r="H789" i="2"/>
  <c r="H785" i="2"/>
  <c r="H781" i="2"/>
  <c r="H777" i="2"/>
  <c r="H773" i="2"/>
  <c r="H769" i="2"/>
  <c r="H765" i="2"/>
  <c r="H761" i="2"/>
  <c r="H757" i="2"/>
  <c r="H753" i="2"/>
  <c r="H749" i="2"/>
  <c r="H745" i="2"/>
  <c r="H741" i="2"/>
  <c r="H737" i="2"/>
  <c r="H733" i="2"/>
  <c r="H1004" i="2"/>
  <c r="H1000" i="2"/>
  <c r="H996" i="2"/>
  <c r="H992" i="2"/>
  <c r="H988" i="2"/>
  <c r="H984" i="2"/>
  <c r="H980" i="2"/>
  <c r="H976" i="2"/>
  <c r="H972" i="2"/>
  <c r="H968" i="2"/>
  <c r="H964" i="2"/>
  <c r="H960" i="2"/>
  <c r="H956" i="2"/>
  <c r="H952" i="2"/>
  <c r="H948" i="2"/>
  <c r="H944" i="2"/>
  <c r="H940" i="2"/>
  <c r="H936" i="2"/>
  <c r="H932" i="2"/>
  <c r="H928" i="2"/>
  <c r="H924" i="2"/>
  <c r="H920" i="2"/>
  <c r="H916" i="2"/>
  <c r="H912" i="2"/>
  <c r="H908" i="2"/>
  <c r="H904" i="2"/>
  <c r="H900" i="2"/>
  <c r="H896" i="2"/>
  <c r="H892" i="2"/>
  <c r="H888" i="2"/>
  <c r="H884" i="2"/>
  <c r="H880" i="2"/>
  <c r="H876" i="2"/>
  <c r="H872" i="2"/>
  <c r="H868" i="2"/>
  <c r="H864" i="2"/>
  <c r="H860" i="2"/>
  <c r="H856" i="2"/>
  <c r="H852" i="2"/>
  <c r="H848" i="2"/>
  <c r="H844" i="2"/>
  <c r="H840" i="2"/>
  <c r="H836" i="2"/>
  <c r="H832" i="2"/>
  <c r="H828" i="2"/>
  <c r="H824" i="2"/>
  <c r="H820" i="2"/>
  <c r="H816" i="2"/>
  <c r="H812" i="2"/>
  <c r="H808" i="2"/>
  <c r="H804" i="2"/>
  <c r="H800" i="2"/>
  <c r="H796" i="2"/>
  <c r="H792" i="2"/>
  <c r="H788" i="2"/>
  <c r="H784" i="2"/>
  <c r="H780" i="2"/>
  <c r="H776" i="2"/>
  <c r="H772" i="2"/>
  <c r="H768" i="2"/>
  <c r="H764" i="2"/>
  <c r="H760" i="2"/>
  <c r="H756" i="2"/>
  <c r="H752" i="2"/>
  <c r="H748" i="2"/>
  <c r="H744" i="2"/>
  <c r="H740" i="2"/>
  <c r="H736" i="2"/>
  <c r="H732" i="2"/>
  <c r="H728" i="2"/>
  <c r="H724" i="2"/>
  <c r="H720" i="2"/>
  <c r="H716" i="2"/>
  <c r="H712" i="2"/>
  <c r="H708" i="2"/>
  <c r="H704" i="2"/>
  <c r="H700" i="2"/>
  <c r="H696" i="2"/>
  <c r="H692" i="2"/>
  <c r="H688" i="2"/>
  <c r="H684" i="2"/>
  <c r="H680" i="2"/>
  <c r="H676" i="2"/>
  <c r="H672" i="2"/>
  <c r="H668" i="2"/>
  <c r="H664" i="2"/>
  <c r="H660" i="2"/>
  <c r="H656" i="2"/>
  <c r="H652" i="2"/>
  <c r="H648" i="2"/>
  <c r="H644" i="2"/>
  <c r="H640" i="2"/>
  <c r="H636" i="2"/>
  <c r="H632" i="2"/>
  <c r="H628" i="2"/>
  <c r="H624" i="2"/>
  <c r="H620" i="2"/>
  <c r="H616" i="2"/>
  <c r="H612" i="2"/>
  <c r="H608" i="2"/>
  <c r="H604" i="2"/>
  <c r="H600" i="2"/>
  <c r="H596" i="2"/>
  <c r="H592" i="2"/>
  <c r="H588" i="2"/>
  <c r="H584" i="2"/>
  <c r="H580" i="2"/>
  <c r="H576" i="2"/>
  <c r="H572" i="2"/>
  <c r="H568" i="2"/>
  <c r="H564" i="2"/>
  <c r="H560" i="2"/>
  <c r="H556" i="2"/>
  <c r="H552" i="2"/>
  <c r="H548" i="2"/>
  <c r="H544" i="2"/>
  <c r="H540" i="2"/>
  <c r="H536" i="2"/>
  <c r="H532" i="2"/>
  <c r="H528" i="2"/>
  <c r="H524" i="2"/>
  <c r="H520" i="2"/>
  <c r="H516" i="2"/>
  <c r="H512" i="2"/>
  <c r="H508" i="2"/>
  <c r="H504" i="2"/>
  <c r="H500" i="2"/>
  <c r="H496" i="2"/>
  <c r="H492" i="2"/>
  <c r="H488" i="2"/>
  <c r="H484" i="2"/>
  <c r="H480" i="2"/>
  <c r="H476" i="2"/>
  <c r="H472" i="2"/>
  <c r="H468" i="2"/>
  <c r="H464" i="2"/>
  <c r="H460" i="2"/>
  <c r="H456" i="2"/>
  <c r="H452" i="2"/>
  <c r="H448" i="2"/>
  <c r="H444" i="2"/>
  <c r="H440" i="2"/>
  <c r="H436" i="2"/>
  <c r="H432" i="2"/>
  <c r="H428" i="2"/>
  <c r="H424" i="2"/>
  <c r="H420" i="2"/>
  <c r="H416" i="2"/>
  <c r="H412" i="2"/>
  <c r="H408" i="2"/>
  <c r="H404" i="2"/>
  <c r="H400" i="2"/>
  <c r="H396" i="2"/>
  <c r="H392" i="2"/>
  <c r="H388" i="2"/>
  <c r="H384" i="2"/>
  <c r="H380" i="2"/>
  <c r="H376" i="2"/>
  <c r="H372" i="2"/>
  <c r="H368" i="2"/>
  <c r="H364" i="2"/>
  <c r="H360" i="2"/>
  <c r="H356" i="2"/>
  <c r="H352" i="2"/>
  <c r="H348" i="2"/>
  <c r="H344" i="2"/>
  <c r="H340" i="2"/>
  <c r="H336" i="2"/>
  <c r="H332" i="2"/>
  <c r="H328" i="2"/>
  <c r="H324" i="2"/>
  <c r="H320" i="2"/>
  <c r="H316" i="2"/>
  <c r="H312" i="2"/>
  <c r="H308" i="2"/>
  <c r="H304" i="2"/>
  <c r="H300" i="2"/>
  <c r="H296" i="2"/>
  <c r="H292" i="2"/>
  <c r="H288" i="2"/>
  <c r="H284" i="2"/>
  <c r="H280" i="2"/>
  <c r="H276" i="2"/>
  <c r="H272" i="2"/>
  <c r="H268" i="2"/>
  <c r="H264" i="2"/>
  <c r="H260" i="2"/>
  <c r="H256" i="2"/>
  <c r="H252" i="2"/>
  <c r="H248" i="2"/>
  <c r="H244" i="2"/>
  <c r="H240" i="2"/>
  <c r="H236" i="2"/>
  <c r="H232" i="2"/>
  <c r="H228" i="2"/>
  <c r="H224" i="2"/>
  <c r="H220" i="2"/>
  <c r="H216" i="2"/>
  <c r="H212" i="2"/>
  <c r="H208" i="2"/>
  <c r="H204" i="2"/>
  <c r="H200" i="2"/>
  <c r="H196" i="2"/>
  <c r="H192" i="2"/>
  <c r="H188" i="2"/>
  <c r="H184" i="2"/>
  <c r="H180" i="2"/>
  <c r="H176" i="2"/>
  <c r="H172" i="2"/>
  <c r="H168" i="2"/>
  <c r="H164" i="2"/>
  <c r="H160" i="2"/>
  <c r="H156" i="2"/>
  <c r="H152" i="2"/>
  <c r="H148" i="2"/>
  <c r="H144" i="2"/>
  <c r="H140" i="2"/>
  <c r="H136" i="2"/>
  <c r="H132" i="2"/>
  <c r="H128" i="2"/>
  <c r="H124" i="2"/>
  <c r="H120" i="2"/>
  <c r="H116" i="2"/>
  <c r="H112" i="2"/>
  <c r="H108" i="2"/>
  <c r="H104" i="2"/>
  <c r="H100" i="2"/>
  <c r="H96" i="2"/>
  <c r="H92" i="2"/>
  <c r="H88" i="2"/>
  <c r="H84" i="2"/>
  <c r="H80" i="2"/>
  <c r="H76" i="2"/>
  <c r="H72" i="2"/>
  <c r="H68" i="2"/>
  <c r="H64" i="2"/>
  <c r="H60" i="2"/>
  <c r="H56" i="2"/>
  <c r="H52" i="2"/>
  <c r="H48" i="2"/>
  <c r="H44" i="2"/>
  <c r="H40" i="2"/>
  <c r="H36" i="2"/>
  <c r="H32" i="2"/>
  <c r="H28" i="2"/>
  <c r="H24" i="2"/>
  <c r="H20" i="2"/>
  <c r="H16" i="2"/>
  <c r="H12" i="2"/>
  <c r="H8" i="2"/>
  <c r="H4" i="2"/>
  <c r="H1" i="2"/>
  <c r="H9" i="2"/>
  <c r="H17" i="2"/>
  <c r="H25" i="2"/>
  <c r="H33" i="2"/>
  <c r="H41" i="2"/>
  <c r="H49" i="2"/>
  <c r="H57" i="2"/>
  <c r="H65" i="2"/>
  <c r="H73" i="2"/>
  <c r="H81" i="2"/>
  <c r="H89" i="2"/>
  <c r="H97" i="2"/>
  <c r="H105" i="2"/>
  <c r="H113" i="2"/>
  <c r="H121" i="2"/>
  <c r="H129" i="2"/>
  <c r="H137" i="2"/>
  <c r="H145" i="2"/>
  <c r="H153" i="2"/>
  <c r="H161" i="2"/>
  <c r="H169" i="2"/>
  <c r="H177" i="2"/>
  <c r="H185" i="2"/>
  <c r="H193" i="2"/>
  <c r="H201" i="2"/>
  <c r="H209" i="2"/>
  <c r="H217" i="2"/>
  <c r="H225" i="2"/>
  <c r="H233" i="2"/>
  <c r="H241" i="2"/>
  <c r="H249" i="2"/>
  <c r="H257" i="2"/>
  <c r="H265" i="2"/>
  <c r="H273" i="2"/>
  <c r="H281" i="2"/>
  <c r="H289" i="2"/>
  <c r="H297" i="2"/>
  <c r="H305" i="2"/>
  <c r="H313" i="2"/>
  <c r="H321" i="2"/>
  <c r="H329" i="2"/>
  <c r="H337" i="2"/>
  <c r="H345" i="2"/>
  <c r="H353" i="2"/>
  <c r="H361" i="2"/>
  <c r="H369" i="2"/>
  <c r="H377" i="2"/>
  <c r="H385" i="2"/>
  <c r="H393" i="2"/>
  <c r="H401" i="2"/>
  <c r="H409" i="2"/>
  <c r="H417" i="2"/>
  <c r="H425" i="2"/>
  <c r="H433" i="2"/>
  <c r="H441" i="2"/>
  <c r="H449" i="2"/>
  <c r="H457" i="2"/>
  <c r="H465" i="2"/>
  <c r="H473" i="2"/>
  <c r="H481" i="2"/>
  <c r="H489" i="2"/>
  <c r="H497" i="2"/>
  <c r="H505" i="2"/>
  <c r="H513" i="2"/>
  <c r="H521" i="2"/>
  <c r="H529" i="2"/>
  <c r="H537" i="2"/>
  <c r="H545" i="2"/>
  <c r="H553" i="2"/>
  <c r="H561" i="2"/>
  <c r="H569" i="2"/>
  <c r="H577" i="2"/>
  <c r="H585" i="2"/>
  <c r="H593" i="2"/>
  <c r="H601" i="2"/>
  <c r="H609" i="2"/>
  <c r="H617" i="2"/>
  <c r="H625" i="2"/>
  <c r="H633" i="2"/>
  <c r="H641" i="2"/>
  <c r="H649" i="2"/>
  <c r="H657" i="2"/>
  <c r="H665" i="2"/>
  <c r="H673" i="2"/>
  <c r="H681" i="2"/>
  <c r="H689" i="2"/>
  <c r="H697" i="2"/>
  <c r="H705" i="2"/>
  <c r="H713" i="2"/>
  <c r="H721" i="2"/>
  <c r="H729" i="2"/>
  <c r="H743" i="2"/>
  <c r="H759" i="2"/>
  <c r="H775" i="2"/>
  <c r="H791" i="2"/>
  <c r="H807" i="2"/>
  <c r="H823" i="2"/>
  <c r="H839" i="2"/>
  <c r="H855" i="2"/>
  <c r="H871" i="2"/>
  <c r="H887" i="2"/>
  <c r="H903" i="2"/>
  <c r="H919" i="2"/>
  <c r="H935" i="2"/>
  <c r="H951" i="2"/>
  <c r="H967" i="2"/>
  <c r="H983" i="2"/>
  <c r="H999" i="2"/>
  <c r="G36" i="2"/>
  <c r="G40" i="2"/>
  <c r="G44" i="2"/>
  <c r="G48" i="2"/>
  <c r="G52" i="2"/>
  <c r="G56" i="2"/>
  <c r="G60" i="2"/>
  <c r="G64" i="2"/>
  <c r="G68" i="2"/>
  <c r="G72" i="2"/>
  <c r="G76" i="2"/>
  <c r="G80" i="2"/>
  <c r="G84" i="2"/>
  <c r="G88" i="2"/>
  <c r="G92" i="2"/>
  <c r="G96" i="2"/>
  <c r="G100" i="2"/>
  <c r="G104" i="2"/>
  <c r="G108" i="2"/>
  <c r="G112" i="2"/>
  <c r="G116" i="2"/>
  <c r="G120" i="2"/>
  <c r="G124" i="2"/>
  <c r="G128" i="2"/>
  <c r="G132" i="2"/>
  <c r="G136" i="2"/>
  <c r="G140" i="2"/>
  <c r="G144" i="2"/>
  <c r="G148" i="2"/>
  <c r="G152" i="2"/>
  <c r="G156" i="2"/>
  <c r="G160" i="2"/>
  <c r="G164" i="2"/>
  <c r="G168" i="2"/>
  <c r="G172" i="2"/>
  <c r="G176" i="2"/>
  <c r="G180" i="2"/>
  <c r="G184" i="2"/>
  <c r="G188" i="2"/>
  <c r="G192" i="2"/>
  <c r="G196" i="2"/>
  <c r="G200" i="2"/>
  <c r="G204" i="2"/>
  <c r="G208" i="2"/>
  <c r="G212" i="2"/>
  <c r="G216" i="2"/>
  <c r="G220" i="2"/>
  <c r="G224" i="2"/>
  <c r="G228" i="2"/>
  <c r="G232" i="2"/>
  <c r="G236" i="2"/>
  <c r="G240" i="2"/>
  <c r="G244" i="2"/>
  <c r="G248" i="2"/>
  <c r="G252" i="2"/>
  <c r="G256" i="2"/>
  <c r="G260" i="2"/>
  <c r="G264" i="2"/>
  <c r="G268" i="2"/>
  <c r="G272" i="2"/>
  <c r="G276" i="2"/>
  <c r="G280" i="2"/>
  <c r="G284" i="2"/>
  <c r="G289" i="2"/>
  <c r="G295" i="2"/>
  <c r="G300" i="2"/>
  <c r="G305" i="2"/>
  <c r="G311" i="2"/>
  <c r="G316" i="2"/>
  <c r="G321" i="2"/>
  <c r="G327" i="2"/>
  <c r="G332" i="2"/>
  <c r="G337" i="2"/>
  <c r="G343" i="2"/>
  <c r="G348" i="2"/>
  <c r="G353" i="2"/>
  <c r="G359" i="2"/>
  <c r="G364" i="2"/>
  <c r="G369" i="2"/>
  <c r="G375" i="2"/>
  <c r="G380" i="2"/>
  <c r="G385" i="2"/>
  <c r="G391" i="2"/>
  <c r="G396" i="2"/>
  <c r="G401" i="2"/>
  <c r="G407" i="2"/>
  <c r="G412" i="2"/>
  <c r="G417" i="2"/>
  <c r="G423" i="2"/>
  <c r="G428" i="2"/>
  <c r="G433" i="2"/>
  <c r="G439" i="2"/>
  <c r="G444" i="2"/>
  <c r="G449" i="2"/>
  <c r="G455" i="2"/>
  <c r="G460" i="2"/>
  <c r="G465" i="2"/>
  <c r="G471" i="2"/>
  <c r="G476" i="2"/>
  <c r="G481" i="2"/>
  <c r="G487" i="2"/>
  <c r="G492" i="2"/>
  <c r="G497" i="2"/>
  <c r="G503" i="2"/>
  <c r="G508" i="2"/>
  <c r="G513" i="2"/>
  <c r="G519" i="2"/>
  <c r="G524" i="2"/>
  <c r="G529" i="2"/>
  <c r="G535" i="2"/>
  <c r="G540" i="2"/>
  <c r="G545" i="2"/>
  <c r="G551" i="2"/>
  <c r="G556" i="2"/>
  <c r="G561" i="2"/>
  <c r="G567" i="2"/>
  <c r="G572" i="2"/>
  <c r="G577" i="2"/>
  <c r="G583" i="2"/>
  <c r="G588" i="2"/>
  <c r="G593" i="2"/>
  <c r="G601" i="2"/>
  <c r="G609" i="2"/>
  <c r="G617" i="2"/>
  <c r="G625" i="2"/>
  <c r="G633" i="2"/>
  <c r="G641" i="2"/>
  <c r="G649" i="2"/>
  <c r="G657" i="2"/>
  <c r="G665" i="2"/>
  <c r="G673" i="2"/>
  <c r="G681" i="2"/>
  <c r="G689" i="2"/>
  <c r="G697" i="2"/>
  <c r="G705" i="2"/>
  <c r="G713" i="2"/>
  <c r="G721" i="2"/>
  <c r="G729" i="2"/>
  <c r="G737" i="2"/>
  <c r="G745" i="2"/>
  <c r="G753" i="2"/>
  <c r="G761" i="2"/>
  <c r="G769" i="2"/>
  <c r="G777" i="2"/>
  <c r="G785" i="2"/>
  <c r="G793" i="2"/>
  <c r="G801" i="2"/>
  <c r="G809" i="2"/>
  <c r="G817" i="2"/>
  <c r="G825" i="2"/>
  <c r="G833" i="2"/>
  <c r="G841" i="2"/>
  <c r="G849" i="2"/>
  <c r="G857" i="2"/>
  <c r="G865" i="2"/>
  <c r="G873" i="2"/>
  <c r="G881" i="2"/>
  <c r="G889" i="2"/>
  <c r="G897" i="2"/>
  <c r="G905" i="2"/>
  <c r="G913" i="2"/>
  <c r="G921" i="2"/>
  <c r="G929" i="2"/>
  <c r="G937" i="2"/>
  <c r="G945" i="2"/>
  <c r="G953" i="2"/>
  <c r="G961" i="2"/>
  <c r="G969" i="2"/>
  <c r="G977" i="2"/>
  <c r="G985" i="2"/>
  <c r="G993" i="2"/>
  <c r="H171" i="2"/>
  <c r="H179" i="2"/>
  <c r="H187" i="2"/>
  <c r="H195" i="2"/>
  <c r="H203" i="2"/>
  <c r="H211" i="2"/>
  <c r="H219" i="2"/>
  <c r="H227" i="2"/>
  <c r="H235" i="2"/>
  <c r="H243" i="2"/>
  <c r="H251" i="2"/>
  <c r="H259" i="2"/>
  <c r="H267" i="2"/>
  <c r="H275" i="2"/>
  <c r="H283" i="2"/>
  <c r="H291" i="2"/>
  <c r="H299" i="2"/>
  <c r="H307" i="2"/>
  <c r="H315" i="2"/>
  <c r="H323" i="2"/>
  <c r="H331" i="2"/>
  <c r="H339" i="2"/>
  <c r="H347" i="2"/>
  <c r="H355" i="2"/>
  <c r="H363" i="2"/>
  <c r="H371" i="2"/>
  <c r="H379" i="2"/>
  <c r="H387" i="2"/>
  <c r="H395" i="2"/>
  <c r="H403" i="2"/>
  <c r="H411" i="2"/>
  <c r="H419" i="2"/>
  <c r="H427" i="2"/>
  <c r="H435" i="2"/>
  <c r="H443" i="2"/>
  <c r="H451" i="2"/>
  <c r="H459" i="2"/>
  <c r="H467" i="2"/>
  <c r="H475" i="2"/>
  <c r="H483" i="2"/>
  <c r="H491" i="2"/>
  <c r="H499" i="2"/>
  <c r="H507" i="2"/>
  <c r="H515" i="2"/>
  <c r="H523" i="2"/>
  <c r="H531" i="2"/>
  <c r="H539" i="2"/>
  <c r="H547" i="2"/>
  <c r="H555" i="2"/>
  <c r="H563" i="2"/>
  <c r="H571" i="2"/>
  <c r="H579" i="2"/>
  <c r="H587" i="2"/>
  <c r="H595" i="2"/>
  <c r="H603" i="2"/>
  <c r="H611" i="2"/>
  <c r="H619" i="2"/>
  <c r="H627" i="2"/>
  <c r="H635" i="2"/>
  <c r="H643" i="2"/>
  <c r="H651" i="2"/>
  <c r="H659" i="2"/>
  <c r="H667" i="2"/>
  <c r="H675" i="2"/>
  <c r="H683" i="2"/>
  <c r="H691" i="2"/>
  <c r="H699" i="2"/>
  <c r="H707" i="2"/>
  <c r="H715" i="2"/>
  <c r="H723" i="2"/>
  <c r="H731" i="2"/>
  <c r="H747" i="2"/>
  <c r="H763" i="2"/>
  <c r="H779" i="2"/>
  <c r="H795" i="2"/>
  <c r="H811" i="2"/>
  <c r="H827" i="2"/>
  <c r="H843" i="2"/>
  <c r="H859" i="2"/>
  <c r="H875" i="2"/>
  <c r="H891" i="2"/>
  <c r="H907" i="2"/>
  <c r="H923" i="2"/>
  <c r="H939" i="2"/>
  <c r="H955" i="2"/>
  <c r="H971" i="2"/>
  <c r="H987" i="2"/>
  <c r="H1003" i="2"/>
  <c r="G1004" i="2"/>
  <c r="G1000" i="2"/>
  <c r="G996" i="2"/>
  <c r="G992" i="2"/>
  <c r="G988" i="2"/>
  <c r="G984" i="2"/>
  <c r="G980" i="2"/>
  <c r="G976" i="2"/>
  <c r="G972" i="2"/>
  <c r="G968" i="2"/>
  <c r="G964" i="2"/>
  <c r="G960" i="2"/>
  <c r="G956" i="2"/>
  <c r="G952" i="2"/>
  <c r="G948" i="2"/>
  <c r="G944" i="2"/>
  <c r="G940" i="2"/>
  <c r="G936" i="2"/>
  <c r="G932" i="2"/>
  <c r="G928" i="2"/>
  <c r="G924" i="2"/>
  <c r="G920" i="2"/>
  <c r="G916" i="2"/>
  <c r="G912" i="2"/>
  <c r="G908" i="2"/>
  <c r="G904" i="2"/>
  <c r="G900" i="2"/>
  <c r="G896" i="2"/>
  <c r="G892" i="2"/>
  <c r="G888" i="2"/>
  <c r="G884" i="2"/>
  <c r="G880" i="2"/>
  <c r="G876" i="2"/>
  <c r="G872" i="2"/>
  <c r="G868" i="2"/>
  <c r="G864" i="2"/>
  <c r="G860" i="2"/>
  <c r="G856" i="2"/>
  <c r="G852" i="2"/>
  <c r="G848" i="2"/>
  <c r="G844" i="2"/>
  <c r="G840" i="2"/>
  <c r="G836" i="2"/>
  <c r="G832" i="2"/>
  <c r="G828" i="2"/>
  <c r="G824" i="2"/>
  <c r="G820" i="2"/>
  <c r="G816" i="2"/>
  <c r="G812" i="2"/>
  <c r="G808" i="2"/>
  <c r="G804" i="2"/>
  <c r="G800" i="2"/>
  <c r="G796" i="2"/>
  <c r="G792" i="2"/>
  <c r="G788" i="2"/>
  <c r="G784" i="2"/>
  <c r="G780" i="2"/>
  <c r="G776" i="2"/>
  <c r="G772" i="2"/>
  <c r="G768" i="2"/>
  <c r="G764" i="2"/>
  <c r="G760" i="2"/>
  <c r="G756" i="2"/>
  <c r="G752" i="2"/>
  <c r="G748" i="2"/>
  <c r="G744" i="2"/>
  <c r="G740" i="2"/>
  <c r="G736" i="2"/>
  <c r="G732" i="2"/>
  <c r="G728" i="2"/>
  <c r="G724" i="2"/>
  <c r="G720" i="2"/>
  <c r="G716" i="2"/>
  <c r="G712" i="2"/>
  <c r="G708" i="2"/>
  <c r="G704" i="2"/>
  <c r="G700" i="2"/>
  <c r="G696" i="2"/>
  <c r="G692" i="2"/>
  <c r="G688" i="2"/>
  <c r="G684" i="2"/>
  <c r="G680" i="2"/>
  <c r="G676" i="2"/>
  <c r="G672" i="2"/>
  <c r="G668" i="2"/>
  <c r="G664" i="2"/>
  <c r="G660" i="2"/>
  <c r="G656" i="2"/>
  <c r="G652" i="2"/>
  <c r="G648" i="2"/>
  <c r="G644" i="2"/>
  <c r="G640" i="2"/>
  <c r="G636" i="2"/>
  <c r="G632" i="2"/>
  <c r="G628" i="2"/>
  <c r="G624" i="2"/>
  <c r="G620" i="2"/>
  <c r="G616" i="2"/>
  <c r="G612" i="2"/>
  <c r="G608" i="2"/>
  <c r="G604" i="2"/>
  <c r="G600" i="2"/>
  <c r="G596" i="2"/>
  <c r="G1002" i="2"/>
  <c r="G998" i="2"/>
  <c r="G994" i="2"/>
  <c r="G990" i="2"/>
  <c r="G986" i="2"/>
  <c r="G982" i="2"/>
  <c r="G978" i="2"/>
  <c r="G974" i="2"/>
  <c r="G970" i="2"/>
  <c r="G966" i="2"/>
  <c r="G962" i="2"/>
  <c r="G958" i="2"/>
  <c r="G954" i="2"/>
  <c r="G950" i="2"/>
  <c r="G946" i="2"/>
  <c r="G942" i="2"/>
  <c r="G938" i="2"/>
  <c r="G934" i="2"/>
  <c r="G930" i="2"/>
  <c r="G926" i="2"/>
  <c r="G922" i="2"/>
  <c r="G918" i="2"/>
  <c r="G914" i="2"/>
  <c r="G910" i="2"/>
  <c r="G906" i="2"/>
  <c r="G902" i="2"/>
  <c r="G898" i="2"/>
  <c r="G894" i="2"/>
  <c r="G890" i="2"/>
  <c r="G886" i="2"/>
  <c r="G882" i="2"/>
  <c r="G878" i="2"/>
  <c r="G874" i="2"/>
  <c r="G870" i="2"/>
  <c r="G866" i="2"/>
  <c r="G862" i="2"/>
  <c r="G858" i="2"/>
  <c r="G854" i="2"/>
  <c r="G850" i="2"/>
  <c r="G846" i="2"/>
  <c r="G842" i="2"/>
  <c r="G838" i="2"/>
  <c r="G834" i="2"/>
  <c r="G830" i="2"/>
  <c r="G826" i="2"/>
  <c r="G822" i="2"/>
  <c r="G818" i="2"/>
  <c r="G814" i="2"/>
  <c r="G810" i="2"/>
  <c r="G806" i="2"/>
  <c r="G802" i="2"/>
  <c r="G798" i="2"/>
  <c r="G794" i="2"/>
  <c r="G790" i="2"/>
  <c r="G786" i="2"/>
  <c r="G782" i="2"/>
  <c r="G778" i="2"/>
  <c r="G774" i="2"/>
  <c r="G770" i="2"/>
  <c r="G766" i="2"/>
  <c r="G762" i="2"/>
  <c r="G758" i="2"/>
  <c r="G754" i="2"/>
  <c r="G750" i="2"/>
  <c r="G746" i="2"/>
  <c r="G742" i="2"/>
  <c r="G738" i="2"/>
  <c r="G734" i="2"/>
  <c r="G730" i="2"/>
  <c r="G726" i="2"/>
  <c r="G722" i="2"/>
  <c r="G718" i="2"/>
  <c r="G714" i="2"/>
  <c r="G710" i="2"/>
  <c r="G706" i="2"/>
  <c r="G702" i="2"/>
  <c r="G698" i="2"/>
  <c r="G694" i="2"/>
  <c r="G690" i="2"/>
  <c r="G686" i="2"/>
  <c r="G682" i="2"/>
  <c r="G678" i="2"/>
  <c r="G674" i="2"/>
  <c r="G670" i="2"/>
  <c r="G666" i="2"/>
  <c r="G662" i="2"/>
  <c r="G658" i="2"/>
  <c r="G654" i="2"/>
  <c r="G650" i="2"/>
  <c r="G646" i="2"/>
  <c r="G642" i="2"/>
  <c r="G638" i="2"/>
  <c r="G634" i="2"/>
  <c r="G630" i="2"/>
  <c r="G626" i="2"/>
  <c r="G622" i="2"/>
  <c r="G618" i="2"/>
  <c r="G614" i="2"/>
  <c r="G610" i="2"/>
  <c r="G606" i="2"/>
  <c r="G602" i="2"/>
  <c r="G598" i="2"/>
  <c r="G594" i="2"/>
  <c r="G590" i="2"/>
  <c r="G586" i="2"/>
  <c r="G582" i="2"/>
  <c r="G578" i="2"/>
  <c r="G574" i="2"/>
  <c r="G570" i="2"/>
  <c r="G566" i="2"/>
  <c r="G562" i="2"/>
  <c r="G558" i="2"/>
  <c r="G554" i="2"/>
  <c r="G550" i="2"/>
  <c r="G546" i="2"/>
  <c r="G542" i="2"/>
  <c r="G538" i="2"/>
  <c r="G534" i="2"/>
  <c r="G530" i="2"/>
  <c r="G526" i="2"/>
  <c r="G522" i="2"/>
  <c r="G518" i="2"/>
  <c r="G514" i="2"/>
  <c r="G510" i="2"/>
  <c r="G506" i="2"/>
  <c r="G502" i="2"/>
  <c r="G498" i="2"/>
  <c r="G494" i="2"/>
  <c r="G490" i="2"/>
  <c r="G486" i="2"/>
  <c r="G482" i="2"/>
  <c r="G478" i="2"/>
  <c r="G474" i="2"/>
  <c r="G470" i="2"/>
  <c r="G466" i="2"/>
  <c r="G462" i="2"/>
  <c r="G458" i="2"/>
  <c r="G454" i="2"/>
  <c r="G450" i="2"/>
  <c r="G446" i="2"/>
  <c r="G442" i="2"/>
  <c r="G438" i="2"/>
  <c r="G434" i="2"/>
  <c r="G430" i="2"/>
  <c r="G426" i="2"/>
  <c r="G422" i="2"/>
  <c r="G418" i="2"/>
  <c r="G414" i="2"/>
  <c r="G410" i="2"/>
  <c r="G406" i="2"/>
  <c r="G402" i="2"/>
  <c r="G398" i="2"/>
  <c r="G394" i="2"/>
  <c r="G390" i="2"/>
  <c r="G386" i="2"/>
  <c r="G382" i="2"/>
  <c r="G378" i="2"/>
  <c r="G374" i="2"/>
  <c r="G370" i="2"/>
  <c r="G366" i="2"/>
  <c r="G362" i="2"/>
  <c r="G358" i="2"/>
  <c r="G354" i="2"/>
  <c r="G350" i="2"/>
  <c r="G346" i="2"/>
  <c r="G342" i="2"/>
  <c r="G338" i="2"/>
  <c r="G334" i="2"/>
  <c r="G330" i="2"/>
  <c r="G326" i="2"/>
  <c r="G322" i="2"/>
  <c r="G318" i="2"/>
  <c r="G314" i="2"/>
  <c r="G310" i="2"/>
  <c r="G306" i="2"/>
  <c r="G302" i="2"/>
  <c r="G298" i="2"/>
  <c r="G294" i="2"/>
  <c r="G290" i="2"/>
  <c r="G286" i="2"/>
  <c r="G5" i="2"/>
  <c r="G9" i="2"/>
  <c r="G13" i="2"/>
  <c r="G17" i="2"/>
  <c r="G21" i="2"/>
  <c r="G25" i="2"/>
  <c r="G29" i="2"/>
  <c r="G33" i="2"/>
  <c r="G37" i="2"/>
  <c r="G41" i="2"/>
  <c r="G45" i="2"/>
  <c r="G49" i="2"/>
  <c r="G53" i="2"/>
  <c r="G57" i="2"/>
  <c r="G61" i="2"/>
  <c r="G65" i="2"/>
  <c r="G69" i="2"/>
  <c r="G73" i="2"/>
  <c r="G77" i="2"/>
  <c r="G81" i="2"/>
  <c r="G85" i="2"/>
  <c r="G89" i="2"/>
  <c r="G93" i="2"/>
  <c r="G97" i="2"/>
  <c r="G101" i="2"/>
  <c r="G105" i="2"/>
  <c r="G109" i="2"/>
  <c r="G113" i="2"/>
  <c r="G117" i="2"/>
  <c r="G121" i="2"/>
  <c r="G125" i="2"/>
  <c r="G129" i="2"/>
  <c r="G133" i="2"/>
  <c r="G137" i="2"/>
  <c r="G141" i="2"/>
  <c r="G145" i="2"/>
  <c r="G149" i="2"/>
  <c r="G153" i="2"/>
  <c r="G157" i="2"/>
  <c r="G161" i="2"/>
  <c r="G165" i="2"/>
  <c r="G169" i="2"/>
  <c r="G173" i="2"/>
  <c r="G177" i="2"/>
  <c r="G181" i="2"/>
  <c r="G185" i="2"/>
  <c r="G189" i="2"/>
  <c r="G193" i="2"/>
  <c r="G197" i="2"/>
  <c r="G201" i="2"/>
  <c r="G205" i="2"/>
  <c r="G209" i="2"/>
  <c r="G213" i="2"/>
  <c r="G217" i="2"/>
  <c r="G221" i="2"/>
  <c r="G225" i="2"/>
  <c r="G229" i="2"/>
  <c r="G233" i="2"/>
  <c r="G237" i="2"/>
  <c r="G241" i="2"/>
  <c r="G245" i="2"/>
  <c r="G249" i="2"/>
  <c r="G253" i="2"/>
  <c r="G257" i="2"/>
  <c r="G261" i="2"/>
  <c r="G265" i="2"/>
  <c r="G269" i="2"/>
  <c r="G273" i="2"/>
  <c r="G277" i="2"/>
  <c r="G281" i="2"/>
  <c r="G285" i="2"/>
  <c r="G291" i="2"/>
  <c r="G296" i="2"/>
  <c r="G301" i="2"/>
  <c r="G307" i="2"/>
  <c r="G312" i="2"/>
  <c r="G317" i="2"/>
  <c r="G323" i="2"/>
  <c r="G328" i="2"/>
  <c r="G333" i="2"/>
  <c r="G339" i="2"/>
  <c r="G344" i="2"/>
  <c r="G349" i="2"/>
  <c r="G355" i="2"/>
  <c r="G360" i="2"/>
  <c r="G365" i="2"/>
  <c r="G371" i="2"/>
  <c r="G376" i="2"/>
  <c r="G381" i="2"/>
  <c r="G387" i="2"/>
  <c r="G392" i="2"/>
  <c r="G397" i="2"/>
  <c r="G403" i="2"/>
  <c r="G408" i="2"/>
  <c r="G413" i="2"/>
  <c r="G419" i="2"/>
  <c r="G424" i="2"/>
  <c r="G429" i="2"/>
  <c r="G435" i="2"/>
  <c r="G440" i="2"/>
  <c r="G445" i="2"/>
  <c r="G451" i="2"/>
  <c r="G456" i="2"/>
  <c r="G461" i="2"/>
  <c r="G467" i="2"/>
  <c r="G472" i="2"/>
  <c r="G477" i="2"/>
  <c r="G483" i="2"/>
  <c r="G488" i="2"/>
  <c r="G493" i="2"/>
  <c r="G499" i="2"/>
  <c r="G504" i="2"/>
  <c r="G509" i="2"/>
  <c r="G515" i="2"/>
  <c r="G520" i="2"/>
  <c r="G525" i="2"/>
  <c r="G531" i="2"/>
  <c r="G536" i="2"/>
  <c r="G541" i="2"/>
  <c r="G547" i="2"/>
  <c r="G552" i="2"/>
  <c r="G557" i="2"/>
  <c r="G563" i="2"/>
  <c r="G568" i="2"/>
  <c r="G573" i="2"/>
  <c r="G579" i="2"/>
  <c r="G584" i="2"/>
  <c r="G589" i="2"/>
  <c r="G595" i="2"/>
  <c r="G603" i="2"/>
  <c r="G611" i="2"/>
  <c r="G619" i="2"/>
  <c r="G627" i="2"/>
  <c r="G635" i="2"/>
  <c r="G643" i="2"/>
  <c r="G651" i="2"/>
  <c r="G659" i="2"/>
  <c r="G667" i="2"/>
  <c r="G675" i="2"/>
  <c r="G683" i="2"/>
  <c r="G691" i="2"/>
  <c r="G699" i="2"/>
  <c r="G707" i="2"/>
  <c r="G715" i="2"/>
  <c r="G723" i="2"/>
  <c r="G731" i="2"/>
  <c r="G739" i="2"/>
  <c r="G747" i="2"/>
  <c r="G755" i="2"/>
  <c r="G763" i="2"/>
  <c r="G771" i="2"/>
  <c r="G779" i="2"/>
  <c r="G787" i="2"/>
  <c r="G795" i="2"/>
  <c r="G803" i="2"/>
  <c r="G811" i="2"/>
  <c r="G819" i="2"/>
  <c r="G827" i="2"/>
  <c r="G835" i="2"/>
  <c r="G843" i="2"/>
  <c r="G851" i="2"/>
  <c r="G859" i="2"/>
  <c r="G867" i="2"/>
  <c r="G875" i="2"/>
  <c r="G883" i="2"/>
  <c r="G891" i="2"/>
  <c r="G899" i="2"/>
  <c r="G907" i="2"/>
  <c r="G915" i="2"/>
  <c r="G923" i="2"/>
  <c r="G931" i="2"/>
  <c r="G939" i="2"/>
  <c r="G947" i="2"/>
  <c r="G955" i="2"/>
  <c r="G963" i="2"/>
  <c r="G971" i="2"/>
  <c r="G979" i="2"/>
  <c r="G987" i="2"/>
  <c r="G995" i="2"/>
  <c r="G1003" i="2"/>
  <c r="H5" i="2"/>
  <c r="H13" i="2"/>
  <c r="H21" i="2"/>
  <c r="H29" i="2"/>
  <c r="H37" i="2"/>
  <c r="H45" i="2"/>
  <c r="H53" i="2"/>
  <c r="H61" i="2"/>
  <c r="H69" i="2"/>
  <c r="H77" i="2"/>
  <c r="H85" i="2"/>
  <c r="H93" i="2"/>
  <c r="H101" i="2"/>
  <c r="H109" i="2"/>
  <c r="H117" i="2"/>
  <c r="H125" i="2"/>
  <c r="H133" i="2"/>
  <c r="H141" i="2"/>
  <c r="H149" i="2"/>
  <c r="H157" i="2"/>
  <c r="H165" i="2"/>
  <c r="H173" i="2"/>
  <c r="H181" i="2"/>
  <c r="H189" i="2"/>
  <c r="H197" i="2"/>
  <c r="H205" i="2"/>
  <c r="H213" i="2"/>
  <c r="H221" i="2"/>
  <c r="H229" i="2"/>
  <c r="H237" i="2"/>
  <c r="H245" i="2"/>
  <c r="H253" i="2"/>
  <c r="H261" i="2"/>
  <c r="H269" i="2"/>
  <c r="H277" i="2"/>
  <c r="H285" i="2"/>
  <c r="H293" i="2"/>
  <c r="H301" i="2"/>
  <c r="H309" i="2"/>
  <c r="H317" i="2"/>
  <c r="H325" i="2"/>
  <c r="H333" i="2"/>
  <c r="H341" i="2"/>
  <c r="H349" i="2"/>
  <c r="H357" i="2"/>
  <c r="H365" i="2"/>
  <c r="H373" i="2"/>
  <c r="H381" i="2"/>
  <c r="H389" i="2"/>
  <c r="H397" i="2"/>
  <c r="H405" i="2"/>
  <c r="H413" i="2"/>
  <c r="H421" i="2"/>
  <c r="H429" i="2"/>
  <c r="H437" i="2"/>
  <c r="H445" i="2"/>
  <c r="H453" i="2"/>
  <c r="H461" i="2"/>
  <c r="H469" i="2"/>
  <c r="H477" i="2"/>
  <c r="H485" i="2"/>
  <c r="H493" i="2"/>
  <c r="H501" i="2"/>
  <c r="H509" i="2"/>
  <c r="H517" i="2"/>
  <c r="H525" i="2"/>
  <c r="H533" i="2"/>
  <c r="H541" i="2"/>
  <c r="H549" i="2"/>
  <c r="H557" i="2"/>
  <c r="H565" i="2"/>
  <c r="H573" i="2"/>
  <c r="H581" i="2"/>
  <c r="H589" i="2"/>
  <c r="H597" i="2"/>
  <c r="H605" i="2"/>
  <c r="H613" i="2"/>
  <c r="H621" i="2"/>
  <c r="H629" i="2"/>
  <c r="H637" i="2"/>
  <c r="H645" i="2"/>
  <c r="H653" i="2"/>
  <c r="H661" i="2"/>
  <c r="H669" i="2"/>
  <c r="H677" i="2"/>
  <c r="H685" i="2"/>
  <c r="H693" i="2"/>
  <c r="H701" i="2"/>
  <c r="H709" i="2"/>
  <c r="H717" i="2"/>
  <c r="H725" i="2"/>
  <c r="H735" i="2"/>
  <c r="H751" i="2"/>
  <c r="H767" i="2"/>
  <c r="H783" i="2"/>
  <c r="H799" i="2"/>
  <c r="H815" i="2"/>
  <c r="H831" i="2"/>
  <c r="H847" i="2"/>
  <c r="H863" i="2"/>
  <c r="H879" i="2"/>
  <c r="H895" i="2"/>
  <c r="H911" i="2"/>
  <c r="H927" i="2"/>
  <c r="H943" i="2"/>
  <c r="H959" i="2"/>
  <c r="H975" i="2"/>
  <c r="H991" i="2"/>
  <c r="G38" i="2"/>
  <c r="G42" i="2"/>
  <c r="G46" i="2"/>
  <c r="G50" i="2"/>
  <c r="G54" i="2"/>
  <c r="G58" i="2"/>
  <c r="G62" i="2"/>
  <c r="G66" i="2"/>
  <c r="G70" i="2"/>
  <c r="G74" i="2"/>
  <c r="G78" i="2"/>
  <c r="G82" i="2"/>
  <c r="G86" i="2"/>
  <c r="G90" i="2"/>
  <c r="G94" i="2"/>
  <c r="G98" i="2"/>
  <c r="G102" i="2"/>
  <c r="G106" i="2"/>
  <c r="G110" i="2"/>
  <c r="G114" i="2"/>
  <c r="G118" i="2"/>
  <c r="G122" i="2"/>
  <c r="G126" i="2"/>
  <c r="G130" i="2"/>
  <c r="G134" i="2"/>
  <c r="G138" i="2"/>
  <c r="G142" i="2"/>
  <c r="G146" i="2"/>
  <c r="G150" i="2"/>
  <c r="G154" i="2"/>
  <c r="G158" i="2"/>
  <c r="G162" i="2"/>
  <c r="G166" i="2"/>
  <c r="G170" i="2"/>
  <c r="G174" i="2"/>
  <c r="G178" i="2"/>
  <c r="G182" i="2"/>
  <c r="G186" i="2"/>
  <c r="G190" i="2"/>
  <c r="G194" i="2"/>
  <c r="G198" i="2"/>
  <c r="G202" i="2"/>
  <c r="G206" i="2"/>
  <c r="G210" i="2"/>
  <c r="G214" i="2"/>
  <c r="G218" i="2"/>
  <c r="G222" i="2"/>
  <c r="G226" i="2"/>
  <c r="G230" i="2"/>
  <c r="G234" i="2"/>
  <c r="G238" i="2"/>
  <c r="G242" i="2"/>
  <c r="G246" i="2"/>
  <c r="G250" i="2"/>
  <c r="G254" i="2"/>
  <c r="G258" i="2"/>
  <c r="G262" i="2"/>
  <c r="G266" i="2"/>
  <c r="G270" i="2"/>
  <c r="G274" i="2"/>
  <c r="G278" i="2"/>
  <c r="G282" i="2"/>
  <c r="G287" i="2"/>
  <c r="G292" i="2"/>
  <c r="G297" i="2"/>
  <c r="G303" i="2"/>
  <c r="G308" i="2"/>
  <c r="G313" i="2"/>
  <c r="G319" i="2"/>
  <c r="G324" i="2"/>
  <c r="G329" i="2"/>
  <c r="G335" i="2"/>
  <c r="G340" i="2"/>
  <c r="G345" i="2"/>
  <c r="G351" i="2"/>
  <c r="G356" i="2"/>
  <c r="G361" i="2"/>
  <c r="G367" i="2"/>
  <c r="G372" i="2"/>
  <c r="G377" i="2"/>
  <c r="G383" i="2"/>
  <c r="G388" i="2"/>
  <c r="G393" i="2"/>
  <c r="G399" i="2"/>
  <c r="G404" i="2"/>
  <c r="G409" i="2"/>
  <c r="G415" i="2"/>
  <c r="G420" i="2"/>
  <c r="G425" i="2"/>
  <c r="G431" i="2"/>
  <c r="G436" i="2"/>
  <c r="G441" i="2"/>
  <c r="G447" i="2"/>
  <c r="G452" i="2"/>
  <c r="G457" i="2"/>
  <c r="G463" i="2"/>
  <c r="G468" i="2"/>
  <c r="G473" i="2"/>
  <c r="G479" i="2"/>
  <c r="G484" i="2"/>
  <c r="G489" i="2"/>
  <c r="G495" i="2"/>
  <c r="G500" i="2"/>
  <c r="G505" i="2"/>
  <c r="G511" i="2"/>
  <c r="G516" i="2"/>
  <c r="G521" i="2"/>
  <c r="G527" i="2"/>
  <c r="G532" i="2"/>
  <c r="G537" i="2"/>
  <c r="G543" i="2"/>
  <c r="G548" i="2"/>
  <c r="G553" i="2"/>
  <c r="G559" i="2"/>
  <c r="G564" i="2"/>
  <c r="G569" i="2"/>
  <c r="G575" i="2"/>
  <c r="G580" i="2"/>
  <c r="G585" i="2"/>
  <c r="G591" i="2"/>
  <c r="G597" i="2"/>
  <c r="G605" i="2"/>
  <c r="G613" i="2"/>
  <c r="G621" i="2"/>
  <c r="G629" i="2"/>
  <c r="G637" i="2"/>
  <c r="G645" i="2"/>
  <c r="G653" i="2"/>
  <c r="G661" i="2"/>
  <c r="G669" i="2"/>
  <c r="G677" i="2"/>
  <c r="G685" i="2"/>
  <c r="G693" i="2"/>
  <c r="G701" i="2"/>
  <c r="G709" i="2"/>
  <c r="G717" i="2"/>
  <c r="G725" i="2"/>
  <c r="G733" i="2"/>
  <c r="G741" i="2"/>
  <c r="G749" i="2"/>
  <c r="G757" i="2"/>
  <c r="G765" i="2"/>
  <c r="G773" i="2"/>
  <c r="G781" i="2"/>
  <c r="G789" i="2"/>
  <c r="G797" i="2"/>
  <c r="G805" i="2"/>
  <c r="G813" i="2"/>
  <c r="G821" i="2"/>
  <c r="G829" i="2"/>
  <c r="G837" i="2"/>
  <c r="G845" i="2"/>
  <c r="G853" i="2"/>
  <c r="G861" i="2"/>
  <c r="G869" i="2"/>
  <c r="G877" i="2"/>
  <c r="G885" i="2"/>
  <c r="G893" i="2"/>
  <c r="G901" i="2"/>
  <c r="G909" i="2"/>
  <c r="G917" i="2"/>
  <c r="G925" i="2"/>
  <c r="G933" i="2"/>
  <c r="G941" i="2"/>
  <c r="G949" i="2"/>
  <c r="G957" i="2"/>
  <c r="G965" i="2"/>
  <c r="G973" i="2"/>
  <c r="G981" i="2"/>
  <c r="G989" i="2"/>
  <c r="G997" i="2"/>
  <c r="G1005" i="2"/>
  <c r="H167" i="2"/>
  <c r="H175" i="2"/>
  <c r="H183" i="2"/>
  <c r="H191" i="2"/>
  <c r="H199" i="2"/>
  <c r="H207" i="2"/>
  <c r="H215" i="2"/>
  <c r="H223" i="2"/>
  <c r="H231" i="2"/>
  <c r="H239" i="2"/>
  <c r="H247" i="2"/>
  <c r="H255" i="2"/>
  <c r="H263" i="2"/>
  <c r="H271" i="2"/>
  <c r="H279" i="2"/>
  <c r="H287" i="2"/>
  <c r="H295" i="2"/>
  <c r="H303" i="2"/>
  <c r="H311" i="2"/>
  <c r="H319" i="2"/>
  <c r="H327" i="2"/>
  <c r="H335" i="2"/>
  <c r="H343" i="2"/>
  <c r="H351" i="2"/>
  <c r="H359" i="2"/>
  <c r="H367" i="2"/>
  <c r="H375" i="2"/>
  <c r="H383" i="2"/>
  <c r="H391" i="2"/>
  <c r="H399" i="2"/>
  <c r="H407" i="2"/>
  <c r="H415" i="2"/>
  <c r="H423" i="2"/>
  <c r="H431" i="2"/>
  <c r="H439" i="2"/>
  <c r="H447" i="2"/>
  <c r="H455" i="2"/>
  <c r="H463" i="2"/>
  <c r="H471" i="2"/>
  <c r="H479" i="2"/>
  <c r="H487" i="2"/>
  <c r="H495" i="2"/>
  <c r="H503" i="2"/>
  <c r="H511" i="2"/>
  <c r="H519" i="2"/>
  <c r="H527" i="2"/>
  <c r="H535" i="2"/>
  <c r="H543" i="2"/>
  <c r="H551" i="2"/>
  <c r="H559" i="2"/>
  <c r="H567" i="2"/>
  <c r="H575" i="2"/>
  <c r="H583" i="2"/>
  <c r="H591" i="2"/>
  <c r="H599" i="2"/>
  <c r="H607" i="2"/>
  <c r="H615" i="2"/>
  <c r="H623" i="2"/>
  <c r="H631" i="2"/>
  <c r="H639" i="2"/>
  <c r="H647" i="2"/>
  <c r="H655" i="2"/>
  <c r="H663" i="2"/>
  <c r="H671" i="2"/>
  <c r="H679" i="2"/>
  <c r="H687" i="2"/>
  <c r="H695" i="2"/>
  <c r="H703" i="2"/>
  <c r="H711" i="2"/>
  <c r="H719" i="2"/>
  <c r="H727" i="2"/>
  <c r="H739" i="2"/>
  <c r="H755" i="2"/>
  <c r="H771" i="2"/>
  <c r="H787" i="2"/>
  <c r="H803" i="2"/>
  <c r="H819" i="2"/>
  <c r="H835" i="2"/>
  <c r="H851" i="2"/>
  <c r="H867" i="2"/>
  <c r="H883" i="2"/>
  <c r="H899" i="2"/>
  <c r="H915" i="2"/>
  <c r="H931" i="2"/>
  <c r="H947" i="2"/>
  <c r="H963" i="2"/>
  <c r="H979" i="2"/>
  <c r="H995" i="2"/>
  <c r="I2" i="2"/>
  <c r="I6" i="2"/>
  <c r="I10" i="2"/>
  <c r="I14" i="2"/>
  <c r="I18" i="2"/>
  <c r="I22" i="2"/>
  <c r="I26" i="2"/>
  <c r="I30" i="2"/>
  <c r="I34" i="2"/>
  <c r="I38" i="2"/>
  <c r="I42" i="2"/>
  <c r="I46" i="2"/>
  <c r="I50" i="2"/>
  <c r="I54" i="2"/>
  <c r="I58" i="2"/>
  <c r="I62" i="2"/>
  <c r="I66" i="2"/>
  <c r="I70" i="2"/>
  <c r="I74" i="2"/>
  <c r="I78" i="2"/>
  <c r="I82" i="2"/>
  <c r="I86" i="2"/>
  <c r="I90" i="2"/>
  <c r="I94" i="2"/>
  <c r="I98" i="2"/>
  <c r="I102" i="2"/>
  <c r="I106" i="2"/>
  <c r="I110" i="2"/>
  <c r="I114" i="2"/>
  <c r="I118" i="2"/>
  <c r="I122" i="2"/>
  <c r="I126" i="2"/>
  <c r="I130" i="2"/>
  <c r="I134" i="2"/>
  <c r="I138" i="2"/>
  <c r="I142" i="2"/>
  <c r="I146" i="2"/>
  <c r="I150" i="2"/>
  <c r="I154" i="2"/>
  <c r="I158" i="2"/>
  <c r="I162" i="2"/>
  <c r="I166" i="2"/>
  <c r="I170" i="2"/>
  <c r="I174" i="2"/>
  <c r="I178" i="2"/>
  <c r="I182" i="2"/>
  <c r="I186" i="2"/>
  <c r="I190" i="2"/>
  <c r="I194" i="2"/>
  <c r="I198" i="2"/>
  <c r="I202" i="2"/>
  <c r="I206" i="2"/>
  <c r="I210" i="2"/>
  <c r="I214" i="2"/>
  <c r="I218" i="2"/>
  <c r="I222" i="2"/>
  <c r="I226" i="2"/>
  <c r="I230" i="2"/>
  <c r="I234" i="2"/>
  <c r="I238" i="2"/>
  <c r="I242" i="2"/>
  <c r="I246" i="2"/>
  <c r="I250" i="2"/>
  <c r="I254" i="2"/>
  <c r="I258" i="2"/>
  <c r="I262" i="2"/>
  <c r="I266" i="2"/>
  <c r="I270" i="2"/>
  <c r="I274" i="2"/>
  <c r="I278" i="2"/>
  <c r="I282" i="2"/>
  <c r="I286" i="2"/>
  <c r="I290" i="2"/>
  <c r="I294" i="2"/>
  <c r="I298" i="2"/>
  <c r="I302" i="2"/>
  <c r="I306" i="2"/>
  <c r="I310" i="2"/>
  <c r="I314" i="2"/>
  <c r="I318" i="2"/>
  <c r="I322" i="2"/>
  <c r="I326" i="2"/>
  <c r="I330" i="2"/>
  <c r="I334" i="2"/>
  <c r="I338" i="2"/>
  <c r="I342" i="2"/>
  <c r="I346" i="2"/>
  <c r="I350" i="2"/>
  <c r="I354" i="2"/>
  <c r="I358" i="2"/>
  <c r="I362" i="2"/>
  <c r="I366" i="2"/>
  <c r="I370" i="2"/>
  <c r="I374" i="2"/>
  <c r="I378" i="2"/>
  <c r="I382" i="2"/>
  <c r="I386" i="2"/>
  <c r="I390" i="2"/>
  <c r="I394" i="2"/>
  <c r="I398" i="2"/>
  <c r="I402" i="2"/>
  <c r="I406" i="2"/>
  <c r="I410" i="2"/>
  <c r="I414" i="2"/>
  <c r="I418" i="2"/>
  <c r="I422" i="2"/>
  <c r="I426" i="2"/>
  <c r="I430" i="2"/>
  <c r="I434" i="2"/>
  <c r="I438" i="2"/>
  <c r="I442" i="2"/>
  <c r="I446" i="2"/>
  <c r="I450" i="2"/>
  <c r="I454" i="2"/>
  <c r="I458" i="2"/>
  <c r="I462" i="2"/>
  <c r="I466" i="2"/>
  <c r="I470" i="2"/>
  <c r="I474" i="2"/>
  <c r="I478" i="2"/>
  <c r="I482" i="2"/>
  <c r="I486" i="2"/>
  <c r="I490" i="2"/>
  <c r="I494" i="2"/>
  <c r="I498" i="2"/>
  <c r="I502" i="2"/>
  <c r="I506" i="2"/>
  <c r="I510" i="2"/>
  <c r="I514" i="2"/>
  <c r="I518" i="2"/>
  <c r="I522" i="2"/>
  <c r="I526" i="2"/>
  <c r="I530" i="2"/>
  <c r="I534" i="2"/>
  <c r="I538" i="2"/>
  <c r="I542" i="2"/>
  <c r="I546" i="2"/>
  <c r="I550" i="2"/>
  <c r="I554" i="2"/>
  <c r="I558" i="2"/>
  <c r="I562" i="2"/>
  <c r="I566" i="2"/>
  <c r="I570" i="2"/>
  <c r="I574" i="2"/>
  <c r="I578" i="2"/>
  <c r="I582" i="2"/>
  <c r="I586" i="2"/>
  <c r="I590" i="2"/>
  <c r="I594" i="2"/>
  <c r="I598" i="2"/>
  <c r="I602" i="2"/>
  <c r="I606" i="2"/>
  <c r="I610" i="2"/>
  <c r="I614" i="2"/>
  <c r="I618" i="2"/>
  <c r="I622" i="2"/>
  <c r="I626" i="2"/>
  <c r="I630" i="2"/>
  <c r="I634" i="2"/>
  <c r="I638" i="2"/>
  <c r="I642" i="2"/>
  <c r="I646" i="2"/>
  <c r="I650" i="2"/>
  <c r="I654" i="2"/>
  <c r="I658" i="2"/>
  <c r="I662" i="2"/>
  <c r="I666" i="2"/>
  <c r="I670" i="2"/>
  <c r="I674" i="2"/>
  <c r="I678" i="2"/>
  <c r="I682" i="2"/>
  <c r="I686" i="2"/>
  <c r="I690" i="2"/>
  <c r="I694" i="2"/>
  <c r="I698" i="2"/>
  <c r="I702" i="2"/>
  <c r="I706" i="2"/>
  <c r="I710" i="2"/>
  <c r="I714" i="2"/>
  <c r="I718" i="2"/>
  <c r="I722" i="2"/>
  <c r="I726" i="2"/>
  <c r="I730" i="2"/>
  <c r="I734" i="2"/>
  <c r="I738" i="2"/>
  <c r="I742" i="2"/>
  <c r="I746" i="2"/>
  <c r="I750" i="2"/>
  <c r="I754" i="2"/>
  <c r="I758" i="2"/>
  <c r="I762" i="2"/>
  <c r="I766" i="2"/>
  <c r="I770" i="2"/>
  <c r="I774" i="2"/>
  <c r="I778" i="2"/>
  <c r="I782" i="2"/>
  <c r="I786" i="2"/>
  <c r="I790" i="2"/>
  <c r="I794" i="2"/>
  <c r="I798" i="2"/>
  <c r="I802" i="2"/>
  <c r="I806" i="2"/>
  <c r="I810" i="2"/>
  <c r="I814" i="2"/>
  <c r="I818" i="2"/>
  <c r="I822" i="2"/>
  <c r="I826" i="2"/>
  <c r="I830" i="2"/>
  <c r="I834" i="2"/>
  <c r="I838" i="2"/>
  <c r="I842" i="2"/>
  <c r="I846" i="2"/>
  <c r="I850" i="2"/>
  <c r="I854" i="2"/>
  <c r="I858" i="2"/>
  <c r="I862" i="2"/>
  <c r="I866" i="2"/>
  <c r="I870" i="2"/>
  <c r="I874" i="2"/>
  <c r="I878" i="2"/>
  <c r="I882" i="2"/>
  <c r="I886" i="2"/>
  <c r="I890" i="2"/>
  <c r="I894" i="2"/>
  <c r="I898" i="2"/>
  <c r="I902" i="2"/>
  <c r="I906" i="2"/>
  <c r="I910" i="2"/>
  <c r="I914" i="2"/>
  <c r="I918" i="2"/>
  <c r="I922" i="2"/>
  <c r="I926" i="2"/>
  <c r="I930" i="2"/>
  <c r="I934" i="2"/>
  <c r="I938" i="2"/>
  <c r="I942" i="2"/>
  <c r="I946" i="2"/>
  <c r="I950" i="2"/>
  <c r="I955" i="2"/>
  <c r="I960" i="2"/>
  <c r="I966" i="2"/>
  <c r="I971" i="2"/>
  <c r="I976" i="2"/>
  <c r="I982" i="2"/>
  <c r="I987" i="2"/>
  <c r="I992" i="2"/>
  <c r="I998" i="2"/>
  <c r="I1003" i="2"/>
  <c r="I3" i="2"/>
  <c r="I7" i="2"/>
  <c r="I11" i="2"/>
  <c r="I15" i="2"/>
  <c r="I19" i="2"/>
  <c r="I23" i="2"/>
  <c r="I27" i="2"/>
  <c r="I31" i="2"/>
  <c r="I35" i="2"/>
  <c r="I39" i="2"/>
  <c r="I43" i="2"/>
  <c r="I47" i="2"/>
  <c r="I51" i="2"/>
  <c r="I55" i="2"/>
  <c r="I59" i="2"/>
  <c r="I63" i="2"/>
  <c r="I67" i="2"/>
  <c r="I71" i="2"/>
  <c r="I75" i="2"/>
  <c r="I79" i="2"/>
  <c r="I83" i="2"/>
  <c r="I87" i="2"/>
  <c r="I91" i="2"/>
  <c r="I95" i="2"/>
  <c r="I99" i="2"/>
  <c r="I103" i="2"/>
  <c r="I107" i="2"/>
  <c r="I111" i="2"/>
  <c r="I115" i="2"/>
  <c r="I119" i="2"/>
  <c r="I123" i="2"/>
  <c r="I127" i="2"/>
  <c r="I131" i="2"/>
  <c r="I135" i="2"/>
  <c r="I139" i="2"/>
  <c r="I143" i="2"/>
  <c r="I147" i="2"/>
  <c r="I151" i="2"/>
  <c r="I155" i="2"/>
  <c r="I159" i="2"/>
  <c r="I163" i="2"/>
  <c r="I167" i="2"/>
  <c r="I171" i="2"/>
  <c r="I175" i="2"/>
  <c r="I179" i="2"/>
  <c r="I183" i="2"/>
  <c r="I187" i="2"/>
  <c r="I191" i="2"/>
  <c r="I195" i="2"/>
  <c r="I199" i="2"/>
  <c r="I203" i="2"/>
  <c r="I207" i="2"/>
  <c r="I211" i="2"/>
  <c r="I215" i="2"/>
  <c r="I219" i="2"/>
  <c r="I223" i="2"/>
  <c r="I227" i="2"/>
  <c r="I231" i="2"/>
  <c r="I235" i="2"/>
  <c r="I239" i="2"/>
  <c r="I243" i="2"/>
  <c r="I247" i="2"/>
  <c r="I251" i="2"/>
  <c r="I255" i="2"/>
  <c r="I259" i="2"/>
  <c r="I263" i="2"/>
  <c r="I267" i="2"/>
  <c r="I271" i="2"/>
  <c r="I275" i="2"/>
  <c r="I279" i="2"/>
  <c r="I283" i="2"/>
  <c r="I287" i="2"/>
  <c r="I291" i="2"/>
  <c r="I295" i="2"/>
  <c r="I299" i="2"/>
  <c r="I303" i="2"/>
  <c r="I307" i="2"/>
  <c r="I311" i="2"/>
  <c r="I315" i="2"/>
  <c r="I319" i="2"/>
  <c r="I323" i="2"/>
  <c r="I327" i="2"/>
  <c r="I331" i="2"/>
  <c r="I335" i="2"/>
  <c r="I339" i="2"/>
  <c r="I343" i="2"/>
  <c r="I347" i="2"/>
  <c r="I351" i="2"/>
  <c r="I355" i="2"/>
  <c r="I359" i="2"/>
  <c r="I363" i="2"/>
  <c r="I367" i="2"/>
  <c r="I371" i="2"/>
  <c r="I375" i="2"/>
  <c r="I379" i="2"/>
  <c r="I383" i="2"/>
  <c r="I387" i="2"/>
  <c r="I391" i="2"/>
  <c r="I395" i="2"/>
  <c r="I399" i="2"/>
  <c r="I403" i="2"/>
  <c r="I407" i="2"/>
  <c r="I411" i="2"/>
  <c r="I415" i="2"/>
  <c r="I419" i="2"/>
  <c r="I423" i="2"/>
  <c r="I427" i="2"/>
  <c r="I431" i="2"/>
  <c r="I435" i="2"/>
  <c r="I439" i="2"/>
  <c r="I443" i="2"/>
  <c r="I447" i="2"/>
  <c r="I451" i="2"/>
  <c r="I455" i="2"/>
  <c r="I459" i="2"/>
  <c r="I463" i="2"/>
  <c r="I467" i="2"/>
  <c r="I471" i="2"/>
  <c r="I475" i="2"/>
  <c r="I479" i="2"/>
  <c r="I483" i="2"/>
  <c r="I487" i="2"/>
  <c r="I491" i="2"/>
  <c r="I495" i="2"/>
  <c r="I499" i="2"/>
  <c r="I503" i="2"/>
  <c r="I507" i="2"/>
  <c r="I511" i="2"/>
  <c r="I515" i="2"/>
  <c r="I519" i="2"/>
  <c r="I523" i="2"/>
  <c r="I527" i="2"/>
  <c r="I531" i="2"/>
  <c r="I535" i="2"/>
  <c r="I539" i="2"/>
  <c r="I543" i="2"/>
  <c r="I547" i="2"/>
  <c r="I551" i="2"/>
  <c r="I555" i="2"/>
  <c r="I559" i="2"/>
  <c r="I563" i="2"/>
  <c r="I567" i="2"/>
  <c r="I571" i="2"/>
  <c r="I575" i="2"/>
  <c r="I579" i="2"/>
  <c r="I583" i="2"/>
  <c r="I587" i="2"/>
  <c r="I591" i="2"/>
  <c r="I595" i="2"/>
  <c r="I599" i="2"/>
  <c r="I603" i="2"/>
  <c r="I607" i="2"/>
  <c r="I611" i="2"/>
  <c r="I615" i="2"/>
  <c r="I619" i="2"/>
  <c r="I623" i="2"/>
  <c r="I627" i="2"/>
  <c r="I631" i="2"/>
  <c r="I635" i="2"/>
  <c r="I639" i="2"/>
  <c r="I643" i="2"/>
  <c r="I647" i="2"/>
  <c r="I651" i="2"/>
  <c r="I655" i="2"/>
  <c r="I659" i="2"/>
  <c r="I663" i="2"/>
  <c r="I667" i="2"/>
  <c r="I671" i="2"/>
  <c r="I675" i="2"/>
  <c r="I679" i="2"/>
  <c r="I683" i="2"/>
  <c r="I687" i="2"/>
  <c r="I691" i="2"/>
  <c r="I695" i="2"/>
  <c r="I699" i="2"/>
  <c r="I703" i="2"/>
  <c r="I707" i="2"/>
  <c r="I711" i="2"/>
  <c r="I715" i="2"/>
  <c r="I719" i="2"/>
  <c r="I723" i="2"/>
  <c r="I727" i="2"/>
  <c r="I731" i="2"/>
  <c r="I735" i="2"/>
  <c r="I739" i="2"/>
  <c r="I743" i="2"/>
  <c r="I747" i="2"/>
  <c r="I751" i="2"/>
  <c r="I755" i="2"/>
  <c r="I759" i="2"/>
  <c r="I763" i="2"/>
  <c r="I767" i="2"/>
  <c r="I771" i="2"/>
  <c r="I775" i="2"/>
  <c r="I779" i="2"/>
  <c r="I783" i="2"/>
  <c r="I787" i="2"/>
  <c r="I791" i="2"/>
  <c r="I795" i="2"/>
  <c r="I799" i="2"/>
  <c r="I803" i="2"/>
  <c r="I807" i="2"/>
  <c r="I811" i="2"/>
  <c r="I815" i="2"/>
  <c r="I819" i="2"/>
  <c r="I823" i="2"/>
  <c r="I827" i="2"/>
  <c r="I831" i="2"/>
  <c r="I835" i="2"/>
  <c r="I839" i="2"/>
  <c r="I843" i="2"/>
  <c r="I847" i="2"/>
  <c r="I851" i="2"/>
  <c r="I855" i="2"/>
  <c r="I859" i="2"/>
  <c r="I863" i="2"/>
  <c r="I867" i="2"/>
  <c r="I871" i="2"/>
  <c r="I875" i="2"/>
  <c r="I879" i="2"/>
  <c r="I883" i="2"/>
  <c r="I887" i="2"/>
  <c r="I891" i="2"/>
  <c r="I895" i="2"/>
  <c r="I899" i="2"/>
  <c r="I903" i="2"/>
  <c r="I907" i="2"/>
  <c r="I911" i="2"/>
  <c r="I915" i="2"/>
  <c r="I919" i="2"/>
  <c r="I923" i="2"/>
  <c r="I927" i="2"/>
  <c r="I931" i="2"/>
  <c r="I935" i="2"/>
  <c r="I939" i="2"/>
  <c r="I943" i="2"/>
  <c r="I947" i="2"/>
  <c r="I951" i="2"/>
  <c r="I956" i="2"/>
  <c r="I962" i="2"/>
  <c r="I967" i="2"/>
  <c r="I972" i="2"/>
  <c r="I978" i="2"/>
  <c r="I983" i="2"/>
  <c r="I988" i="2"/>
  <c r="I994" i="2"/>
  <c r="I999" i="2"/>
  <c r="I1004" i="2"/>
  <c r="I1" i="2"/>
  <c r="I4" i="2"/>
  <c r="I8" i="2"/>
  <c r="I12" i="2"/>
  <c r="I16" i="2"/>
  <c r="I20" i="2"/>
  <c r="I24" i="2"/>
  <c r="I28" i="2"/>
  <c r="I32" i="2"/>
  <c r="I36" i="2"/>
  <c r="I40" i="2"/>
  <c r="I44" i="2"/>
  <c r="I48" i="2"/>
  <c r="I52" i="2"/>
  <c r="I56" i="2"/>
  <c r="I60" i="2"/>
  <c r="I64" i="2"/>
  <c r="I68" i="2"/>
  <c r="I72" i="2"/>
  <c r="I76" i="2"/>
  <c r="I80" i="2"/>
  <c r="I84" i="2"/>
  <c r="I88" i="2"/>
  <c r="I92" i="2"/>
  <c r="I96" i="2"/>
  <c r="I100" i="2"/>
  <c r="I104" i="2"/>
  <c r="I108" i="2"/>
  <c r="I112" i="2"/>
  <c r="I116" i="2"/>
  <c r="I120" i="2"/>
  <c r="I124" i="2"/>
  <c r="I128" i="2"/>
  <c r="I132" i="2"/>
  <c r="I136" i="2"/>
  <c r="I140" i="2"/>
  <c r="I144" i="2"/>
  <c r="I148" i="2"/>
  <c r="I152" i="2"/>
  <c r="I156" i="2"/>
  <c r="I160" i="2"/>
  <c r="I164" i="2"/>
  <c r="I168" i="2"/>
  <c r="I172" i="2"/>
  <c r="I176" i="2"/>
  <c r="I180" i="2"/>
  <c r="I184" i="2"/>
  <c r="I188" i="2"/>
  <c r="I192" i="2"/>
  <c r="I196" i="2"/>
  <c r="I200" i="2"/>
  <c r="I204" i="2"/>
  <c r="I208" i="2"/>
  <c r="I212" i="2"/>
  <c r="I216" i="2"/>
  <c r="I220" i="2"/>
  <c r="I224" i="2"/>
  <c r="I228" i="2"/>
  <c r="I232" i="2"/>
  <c r="I236" i="2"/>
  <c r="I240" i="2"/>
  <c r="I244" i="2"/>
  <c r="I248" i="2"/>
  <c r="I252" i="2"/>
  <c r="I256" i="2"/>
  <c r="I260" i="2"/>
  <c r="I264" i="2"/>
  <c r="I268" i="2"/>
  <c r="I272" i="2"/>
  <c r="I276" i="2"/>
  <c r="I280" i="2"/>
  <c r="I284" i="2"/>
  <c r="I288" i="2"/>
  <c r="I292" i="2"/>
  <c r="I296" i="2"/>
  <c r="I300" i="2"/>
  <c r="I304" i="2"/>
  <c r="I308" i="2"/>
  <c r="I312" i="2"/>
  <c r="I316" i="2"/>
  <c r="I320" i="2"/>
  <c r="I324" i="2"/>
  <c r="I328" i="2"/>
  <c r="I332" i="2"/>
  <c r="I336" i="2"/>
  <c r="I340" i="2"/>
  <c r="I344" i="2"/>
  <c r="I348" i="2"/>
  <c r="I352" i="2"/>
  <c r="I356" i="2"/>
  <c r="I360" i="2"/>
  <c r="I364" i="2"/>
  <c r="I368" i="2"/>
  <c r="I372" i="2"/>
  <c r="I376" i="2"/>
  <c r="I380" i="2"/>
  <c r="I384" i="2"/>
  <c r="I388" i="2"/>
  <c r="I392" i="2"/>
  <c r="I396" i="2"/>
  <c r="I400" i="2"/>
  <c r="I404" i="2"/>
  <c r="I408" i="2"/>
  <c r="I412" i="2"/>
  <c r="I416" i="2"/>
  <c r="I420" i="2"/>
  <c r="I424" i="2"/>
  <c r="I428" i="2"/>
  <c r="I432" i="2"/>
  <c r="I436" i="2"/>
  <c r="I440" i="2"/>
  <c r="I444" i="2"/>
  <c r="I448" i="2"/>
  <c r="I452" i="2"/>
  <c r="I456" i="2"/>
  <c r="I460" i="2"/>
  <c r="I464" i="2"/>
  <c r="I468" i="2"/>
  <c r="I472" i="2"/>
  <c r="I476" i="2"/>
  <c r="I480" i="2"/>
  <c r="I484" i="2"/>
  <c r="I488" i="2"/>
  <c r="I492" i="2"/>
  <c r="I496" i="2"/>
  <c r="I500" i="2"/>
  <c r="I504" i="2"/>
  <c r="I508" i="2"/>
  <c r="I512" i="2"/>
  <c r="I516" i="2"/>
  <c r="I520" i="2"/>
  <c r="I524" i="2"/>
  <c r="I528" i="2"/>
  <c r="I532" i="2"/>
  <c r="I536" i="2"/>
  <c r="I540" i="2"/>
  <c r="I544" i="2"/>
  <c r="I548" i="2"/>
  <c r="I552" i="2"/>
  <c r="I556" i="2"/>
  <c r="I560" i="2"/>
  <c r="I564" i="2"/>
  <c r="I568" i="2"/>
  <c r="I572" i="2"/>
  <c r="I576" i="2"/>
  <c r="I580" i="2"/>
  <c r="I584" i="2"/>
  <c r="I588" i="2"/>
  <c r="I592" i="2"/>
  <c r="I596" i="2"/>
  <c r="I600" i="2"/>
  <c r="I604" i="2"/>
  <c r="I608" i="2"/>
  <c r="I612" i="2"/>
  <c r="I616" i="2"/>
  <c r="I620" i="2"/>
  <c r="I624" i="2"/>
  <c r="I628" i="2"/>
  <c r="I632" i="2"/>
  <c r="I636" i="2"/>
  <c r="I640" i="2"/>
  <c r="I644" i="2"/>
  <c r="I648" i="2"/>
  <c r="I652" i="2"/>
  <c r="I656" i="2"/>
  <c r="I660" i="2"/>
  <c r="I664" i="2"/>
  <c r="I668" i="2"/>
  <c r="I672" i="2"/>
  <c r="I676" i="2"/>
  <c r="I680" i="2"/>
  <c r="I684" i="2"/>
  <c r="I688" i="2"/>
  <c r="I692" i="2"/>
  <c r="I696" i="2"/>
  <c r="I700" i="2"/>
  <c r="I704" i="2"/>
  <c r="I708" i="2"/>
  <c r="I712" i="2"/>
  <c r="I716" i="2"/>
  <c r="I720" i="2"/>
  <c r="I724" i="2"/>
  <c r="I728" i="2"/>
  <c r="I732" i="2"/>
  <c r="I736" i="2"/>
  <c r="I740" i="2"/>
  <c r="I744" i="2"/>
  <c r="I748" i="2"/>
  <c r="I752" i="2"/>
  <c r="I756" i="2"/>
  <c r="I760" i="2"/>
  <c r="I764" i="2"/>
  <c r="I768" i="2"/>
  <c r="I772" i="2"/>
  <c r="I776" i="2"/>
  <c r="I780" i="2"/>
  <c r="I784" i="2"/>
  <c r="I788" i="2"/>
  <c r="I792" i="2"/>
  <c r="I796" i="2"/>
  <c r="I800" i="2"/>
  <c r="I804" i="2"/>
  <c r="I808" i="2"/>
  <c r="I812" i="2"/>
  <c r="I816" i="2"/>
  <c r="I820" i="2"/>
  <c r="I824" i="2"/>
  <c r="I828" i="2"/>
  <c r="I832" i="2"/>
  <c r="I836" i="2"/>
  <c r="I840" i="2"/>
  <c r="I844" i="2"/>
  <c r="I848" i="2"/>
  <c r="I852" i="2"/>
  <c r="I856" i="2"/>
  <c r="I860" i="2"/>
  <c r="I864" i="2"/>
  <c r="I868" i="2"/>
  <c r="I872" i="2"/>
  <c r="I876" i="2"/>
  <c r="I880" i="2"/>
  <c r="I884" i="2"/>
  <c r="I888" i="2"/>
  <c r="I892" i="2"/>
  <c r="I896" i="2"/>
  <c r="I900" i="2"/>
  <c r="I904" i="2"/>
  <c r="I908" i="2"/>
  <c r="I912" i="2"/>
  <c r="I916" i="2"/>
  <c r="I920" i="2"/>
  <c r="I924" i="2"/>
  <c r="I928" i="2"/>
  <c r="I932" i="2"/>
  <c r="I936" i="2"/>
  <c r="I940" i="2"/>
  <c r="I944" i="2"/>
  <c r="I948" i="2"/>
  <c r="I952" i="2"/>
  <c r="I958" i="2"/>
  <c r="I963" i="2"/>
  <c r="I968" i="2"/>
  <c r="I974" i="2"/>
  <c r="I979" i="2"/>
  <c r="I984" i="2"/>
  <c r="I990" i="2"/>
  <c r="I995" i="2"/>
  <c r="I1005" i="2"/>
  <c r="I1001" i="2"/>
  <c r="I997" i="2"/>
  <c r="I993" i="2"/>
  <c r="I989" i="2"/>
  <c r="I985" i="2"/>
  <c r="I981" i="2"/>
  <c r="I977" i="2"/>
  <c r="I973" i="2"/>
  <c r="I969" i="2"/>
  <c r="I965" i="2"/>
  <c r="I961" i="2"/>
  <c r="I957" i="2"/>
  <c r="I953" i="2"/>
  <c r="I5" i="2"/>
  <c r="I9" i="2"/>
  <c r="I13" i="2"/>
  <c r="I17" i="2"/>
  <c r="I21" i="2"/>
  <c r="I25" i="2"/>
  <c r="I29" i="2"/>
  <c r="I33" i="2"/>
  <c r="I37" i="2"/>
  <c r="I41" i="2"/>
  <c r="I45" i="2"/>
  <c r="I49" i="2"/>
  <c r="I53" i="2"/>
  <c r="I57" i="2"/>
  <c r="I61" i="2"/>
  <c r="I65" i="2"/>
  <c r="I69" i="2"/>
  <c r="I73" i="2"/>
  <c r="I77" i="2"/>
  <c r="I81" i="2"/>
  <c r="I85" i="2"/>
  <c r="I89" i="2"/>
  <c r="I93" i="2"/>
  <c r="I97" i="2"/>
  <c r="I101" i="2"/>
  <c r="I105" i="2"/>
  <c r="I109" i="2"/>
  <c r="I113" i="2"/>
  <c r="I117" i="2"/>
  <c r="I121" i="2"/>
  <c r="I125" i="2"/>
  <c r="I129" i="2"/>
  <c r="I133" i="2"/>
  <c r="I137" i="2"/>
  <c r="I141" i="2"/>
  <c r="I145" i="2"/>
  <c r="I149" i="2"/>
  <c r="I153" i="2"/>
  <c r="I157" i="2"/>
  <c r="I161" i="2"/>
  <c r="I165" i="2"/>
  <c r="I169" i="2"/>
  <c r="I173" i="2"/>
  <c r="I177" i="2"/>
  <c r="I181" i="2"/>
  <c r="I185" i="2"/>
  <c r="I189" i="2"/>
  <c r="I193" i="2"/>
  <c r="I197" i="2"/>
  <c r="I201" i="2"/>
  <c r="I205" i="2"/>
  <c r="I209" i="2"/>
  <c r="I213" i="2"/>
  <c r="I217" i="2"/>
  <c r="I221" i="2"/>
  <c r="I225" i="2"/>
  <c r="I229" i="2"/>
  <c r="I233" i="2"/>
  <c r="I237" i="2"/>
  <c r="I241" i="2"/>
  <c r="I245" i="2"/>
  <c r="I249" i="2"/>
  <c r="I253" i="2"/>
  <c r="I257" i="2"/>
  <c r="I261" i="2"/>
  <c r="I265" i="2"/>
  <c r="I269" i="2"/>
  <c r="I273" i="2"/>
  <c r="I277" i="2"/>
  <c r="I281" i="2"/>
  <c r="I285" i="2"/>
  <c r="I289" i="2"/>
  <c r="I293" i="2"/>
  <c r="I297" i="2"/>
  <c r="I301" i="2"/>
  <c r="I305" i="2"/>
  <c r="I309" i="2"/>
  <c r="I313" i="2"/>
  <c r="I317" i="2"/>
  <c r="I321" i="2"/>
  <c r="I325" i="2"/>
  <c r="I329" i="2"/>
  <c r="I333" i="2"/>
  <c r="I337" i="2"/>
  <c r="I341" i="2"/>
  <c r="I345" i="2"/>
  <c r="I349" i="2"/>
  <c r="I353" i="2"/>
  <c r="I357" i="2"/>
  <c r="I361" i="2"/>
  <c r="I365" i="2"/>
  <c r="I369" i="2"/>
  <c r="I373" i="2"/>
  <c r="I377" i="2"/>
  <c r="I381" i="2"/>
  <c r="I385" i="2"/>
  <c r="I389" i="2"/>
  <c r="I393" i="2"/>
  <c r="I397" i="2"/>
  <c r="I401" i="2"/>
  <c r="I405" i="2"/>
  <c r="I409" i="2"/>
  <c r="I413" i="2"/>
  <c r="I417" i="2"/>
  <c r="I421" i="2"/>
  <c r="I425" i="2"/>
  <c r="I429" i="2"/>
  <c r="I433" i="2"/>
  <c r="I437" i="2"/>
  <c r="I441" i="2"/>
  <c r="I445" i="2"/>
  <c r="I449" i="2"/>
  <c r="I453" i="2"/>
  <c r="I457" i="2"/>
  <c r="I461" i="2"/>
  <c r="I465" i="2"/>
  <c r="I469" i="2"/>
  <c r="I473" i="2"/>
  <c r="I477" i="2"/>
  <c r="I481" i="2"/>
  <c r="I485" i="2"/>
  <c r="I489" i="2"/>
  <c r="I493" i="2"/>
  <c r="I497" i="2"/>
  <c r="I501" i="2"/>
  <c r="I505" i="2"/>
  <c r="I509" i="2"/>
  <c r="I513" i="2"/>
  <c r="I517" i="2"/>
  <c r="I521" i="2"/>
  <c r="I525" i="2"/>
  <c r="I529" i="2"/>
  <c r="I533" i="2"/>
  <c r="I537" i="2"/>
  <c r="I541" i="2"/>
  <c r="I545" i="2"/>
  <c r="I549" i="2"/>
  <c r="I553" i="2"/>
  <c r="I557" i="2"/>
  <c r="I561" i="2"/>
  <c r="I565" i="2"/>
  <c r="I569" i="2"/>
  <c r="I573" i="2"/>
  <c r="I577" i="2"/>
  <c r="I581" i="2"/>
  <c r="I585" i="2"/>
  <c r="I589" i="2"/>
  <c r="I593" i="2"/>
  <c r="I597" i="2"/>
  <c r="I601" i="2"/>
  <c r="I605" i="2"/>
  <c r="I609" i="2"/>
  <c r="I613" i="2"/>
  <c r="I617" i="2"/>
  <c r="I621" i="2"/>
  <c r="I625" i="2"/>
  <c r="I629" i="2"/>
  <c r="I633" i="2"/>
  <c r="I637" i="2"/>
  <c r="I641" i="2"/>
  <c r="I645" i="2"/>
  <c r="I649" i="2"/>
  <c r="I653" i="2"/>
  <c r="I657" i="2"/>
  <c r="I661" i="2"/>
  <c r="I665" i="2"/>
  <c r="I669" i="2"/>
  <c r="I673" i="2"/>
  <c r="I677" i="2"/>
  <c r="I681" i="2"/>
  <c r="I685" i="2"/>
  <c r="I689" i="2"/>
  <c r="I693" i="2"/>
  <c r="I697" i="2"/>
  <c r="I701" i="2"/>
  <c r="I705" i="2"/>
  <c r="I709" i="2"/>
  <c r="I713" i="2"/>
  <c r="I717" i="2"/>
  <c r="I721" i="2"/>
  <c r="I725" i="2"/>
  <c r="I729" i="2"/>
  <c r="I733" i="2"/>
  <c r="I737" i="2"/>
  <c r="I741" i="2"/>
  <c r="I745" i="2"/>
  <c r="I749" i="2"/>
  <c r="I753" i="2"/>
  <c r="I757" i="2"/>
  <c r="I761" i="2"/>
  <c r="I765" i="2"/>
  <c r="I769" i="2"/>
  <c r="I773" i="2"/>
  <c r="I777" i="2"/>
  <c r="I781" i="2"/>
  <c r="I785" i="2"/>
  <c r="I789" i="2"/>
  <c r="I793" i="2"/>
  <c r="I797" i="2"/>
  <c r="I801" i="2"/>
  <c r="I805" i="2"/>
  <c r="I809" i="2"/>
  <c r="I813" i="2"/>
  <c r="I817" i="2"/>
  <c r="I821" i="2"/>
  <c r="I825" i="2"/>
  <c r="I829" i="2"/>
  <c r="I833" i="2"/>
  <c r="I837" i="2"/>
  <c r="I841" i="2"/>
  <c r="I845" i="2"/>
  <c r="I849" i="2"/>
  <c r="I853" i="2"/>
  <c r="I857" i="2"/>
  <c r="I861" i="2"/>
  <c r="I865" i="2"/>
  <c r="I869" i="2"/>
  <c r="I873" i="2"/>
  <c r="I877" i="2"/>
  <c r="I881" i="2"/>
  <c r="I885" i="2"/>
  <c r="I889" i="2"/>
  <c r="I893" i="2"/>
  <c r="I897" i="2"/>
  <c r="I901" i="2"/>
  <c r="I905" i="2"/>
  <c r="I909" i="2"/>
  <c r="I913" i="2"/>
  <c r="I917" i="2"/>
  <c r="I921" i="2"/>
  <c r="I925" i="2"/>
  <c r="I929" i="2"/>
  <c r="I933" i="2"/>
  <c r="I937" i="2"/>
  <c r="I941" i="2"/>
  <c r="I945" i="2"/>
  <c r="I949" i="2"/>
  <c r="I954" i="2"/>
  <c r="I959" i="2"/>
  <c r="I964" i="2"/>
  <c r="I970" i="2"/>
  <c r="I975" i="2"/>
  <c r="I980" i="2"/>
  <c r="I986" i="2"/>
  <c r="I991" i="2"/>
  <c r="I996" i="2"/>
  <c r="I1002" i="2"/>
  <c r="A1000" i="3"/>
  <c r="A996" i="3"/>
  <c r="A992" i="3"/>
  <c r="A988" i="3"/>
  <c r="A984" i="3"/>
  <c r="A980" i="3"/>
  <c r="A976" i="3"/>
  <c r="A972" i="3"/>
  <c r="A968" i="3"/>
  <c r="A964" i="3"/>
  <c r="A960" i="3"/>
  <c r="A956" i="3"/>
  <c r="A952" i="3"/>
  <c r="A948" i="3"/>
  <c r="A944" i="3"/>
  <c r="A940" i="3"/>
  <c r="A936" i="3"/>
  <c r="A932" i="3"/>
  <c r="A928" i="3"/>
  <c r="A924" i="3"/>
  <c r="A920" i="3"/>
  <c r="A916" i="3"/>
  <c r="A912" i="3"/>
  <c r="A908" i="3"/>
  <c r="A904" i="3"/>
  <c r="A900" i="3"/>
  <c r="A896" i="3"/>
  <c r="A892" i="3"/>
  <c r="A888" i="3"/>
  <c r="A884" i="3"/>
  <c r="A880" i="3"/>
  <c r="A876" i="3"/>
  <c r="A872" i="3"/>
  <c r="A868" i="3"/>
  <c r="A864" i="3"/>
  <c r="A860" i="3"/>
  <c r="A856" i="3"/>
  <c r="A852" i="3"/>
  <c r="A848" i="3"/>
  <c r="A844" i="3"/>
  <c r="A840" i="3"/>
  <c r="A836" i="3"/>
  <c r="A832" i="3"/>
  <c r="A828" i="3"/>
  <c r="A824" i="3"/>
  <c r="A820" i="3"/>
  <c r="A816" i="3"/>
  <c r="A812" i="3"/>
  <c r="A808" i="3"/>
  <c r="A804" i="3"/>
  <c r="A800" i="3"/>
  <c r="A796" i="3"/>
  <c r="A792" i="3"/>
  <c r="A788" i="3"/>
  <c r="A784" i="3"/>
  <c r="A780" i="3"/>
  <c r="A776" i="3"/>
  <c r="A772" i="3"/>
  <c r="A768" i="3"/>
  <c r="A764" i="3"/>
  <c r="A760" i="3"/>
  <c r="A756" i="3"/>
  <c r="A752" i="3"/>
  <c r="A748" i="3"/>
  <c r="A744" i="3"/>
  <c r="A740" i="3"/>
  <c r="A736" i="3"/>
  <c r="A732" i="3"/>
  <c r="A728" i="3"/>
  <c r="A724" i="3"/>
  <c r="A720" i="3"/>
  <c r="A716" i="3"/>
  <c r="A712" i="3"/>
  <c r="A708" i="3"/>
  <c r="A704" i="3"/>
  <c r="A700" i="3"/>
  <c r="A696" i="3"/>
  <c r="A692" i="3"/>
  <c r="A688" i="3"/>
  <c r="A684" i="3"/>
  <c r="A680" i="3"/>
  <c r="A676" i="3"/>
  <c r="A672" i="3"/>
  <c r="A668" i="3"/>
  <c r="A664" i="3"/>
  <c r="A660" i="3"/>
  <c r="A656" i="3"/>
  <c r="A652" i="3"/>
  <c r="A648" i="3"/>
  <c r="A644" i="3"/>
  <c r="A640" i="3"/>
  <c r="A636" i="3"/>
  <c r="A632" i="3"/>
  <c r="A998" i="3"/>
  <c r="A994" i="3"/>
  <c r="A990" i="3"/>
  <c r="A986" i="3"/>
  <c r="A982" i="3"/>
  <c r="A978" i="3"/>
  <c r="A974" i="3"/>
  <c r="A970" i="3"/>
  <c r="A966" i="3"/>
  <c r="A962" i="3"/>
  <c r="A958" i="3"/>
  <c r="A954" i="3"/>
  <c r="A950" i="3"/>
  <c r="A946" i="3"/>
  <c r="A942" i="3"/>
  <c r="A938" i="3"/>
  <c r="A934" i="3"/>
  <c r="A930" i="3"/>
  <c r="A926" i="3"/>
  <c r="A922" i="3"/>
  <c r="A918" i="3"/>
  <c r="A914" i="3"/>
  <c r="A910" i="3"/>
  <c r="A906" i="3"/>
  <c r="A902" i="3"/>
  <c r="A898" i="3"/>
  <c r="A894" i="3"/>
  <c r="A890" i="3"/>
  <c r="A886" i="3"/>
  <c r="A882" i="3"/>
  <c r="A878" i="3"/>
  <c r="A874" i="3"/>
  <c r="A870" i="3"/>
  <c r="A866" i="3"/>
  <c r="A862" i="3"/>
  <c r="A858" i="3"/>
  <c r="A854" i="3"/>
  <c r="A850" i="3"/>
  <c r="A846" i="3"/>
  <c r="A842" i="3"/>
  <c r="A838" i="3"/>
  <c r="A834" i="3"/>
  <c r="A830" i="3"/>
  <c r="A826" i="3"/>
  <c r="A822" i="3"/>
  <c r="A818" i="3"/>
  <c r="A814" i="3"/>
  <c r="A810" i="3"/>
  <c r="A806" i="3"/>
  <c r="A802" i="3"/>
  <c r="A798" i="3"/>
  <c r="A794" i="3"/>
  <c r="A790" i="3"/>
  <c r="A786" i="3"/>
  <c r="A782" i="3"/>
  <c r="A778" i="3"/>
  <c r="A774" i="3"/>
  <c r="A770" i="3"/>
  <c r="A766" i="3"/>
  <c r="A762" i="3"/>
  <c r="A758" i="3"/>
  <c r="A754" i="3"/>
  <c r="A750" i="3"/>
  <c r="A746" i="3"/>
  <c r="A742" i="3"/>
  <c r="A738" i="3"/>
  <c r="A734" i="3"/>
  <c r="A730" i="3"/>
  <c r="A726" i="3"/>
  <c r="A722" i="3"/>
  <c r="A718" i="3"/>
  <c r="A714" i="3"/>
  <c r="A710" i="3"/>
  <c r="A706" i="3"/>
  <c r="A702" i="3"/>
  <c r="A698" i="3"/>
  <c r="A694" i="3"/>
  <c r="A690" i="3"/>
  <c r="A686" i="3"/>
  <c r="A682" i="3"/>
  <c r="A678" i="3"/>
  <c r="A674" i="3"/>
  <c r="A670" i="3"/>
  <c r="A666" i="3"/>
  <c r="A662" i="3"/>
  <c r="A658" i="3"/>
  <c r="A654" i="3"/>
  <c r="A650" i="3"/>
  <c r="A646" i="3"/>
  <c r="A642" i="3"/>
  <c r="A638" i="3"/>
  <c r="A634" i="3"/>
  <c r="A630" i="3"/>
  <c r="A626" i="3"/>
  <c r="A5" i="3"/>
  <c r="A9" i="3"/>
  <c r="A13" i="3"/>
  <c r="A17" i="3"/>
  <c r="A21" i="3"/>
  <c r="A25" i="3"/>
  <c r="A29" i="3"/>
  <c r="A33" i="3"/>
  <c r="A37" i="3"/>
  <c r="A41" i="3"/>
  <c r="A45" i="3"/>
  <c r="A49" i="3"/>
  <c r="A53" i="3"/>
  <c r="A57" i="3"/>
  <c r="A61" i="3"/>
  <c r="A65" i="3"/>
  <c r="A69" i="3"/>
  <c r="A73" i="3"/>
  <c r="A77" i="3"/>
  <c r="A81" i="3"/>
  <c r="A85" i="3"/>
  <c r="A89" i="3"/>
  <c r="A93" i="3"/>
  <c r="A97" i="3"/>
  <c r="A101" i="3"/>
  <c r="A105" i="3"/>
  <c r="A109" i="3"/>
  <c r="A113" i="3"/>
  <c r="A117" i="3"/>
  <c r="A121" i="3"/>
  <c r="A125" i="3"/>
  <c r="A129" i="3"/>
  <c r="A133" i="3"/>
  <c r="A137" i="3"/>
  <c r="A141" i="3"/>
  <c r="A145" i="3"/>
  <c r="A149" i="3"/>
  <c r="A153" i="3"/>
  <c r="A157" i="3"/>
  <c r="A161" i="3"/>
  <c r="A165" i="3"/>
  <c r="A169" i="3"/>
  <c r="A173" i="3"/>
  <c r="A177" i="3"/>
  <c r="A181" i="3"/>
  <c r="A185" i="3"/>
  <c r="A189" i="3"/>
  <c r="A193" i="3"/>
  <c r="A197" i="3"/>
  <c r="A201" i="3"/>
  <c r="A205" i="3"/>
  <c r="A209" i="3"/>
  <c r="A213" i="3"/>
  <c r="A217" i="3"/>
  <c r="A221" i="3"/>
  <c r="A225" i="3"/>
  <c r="A229" i="3"/>
  <c r="A233" i="3"/>
  <c r="A237" i="3"/>
  <c r="A241" i="3"/>
  <c r="A245" i="3"/>
  <c r="A249" i="3"/>
  <c r="A253" i="3"/>
  <c r="A257" i="3"/>
  <c r="A261" i="3"/>
  <c r="A265" i="3"/>
  <c r="A269" i="3"/>
  <c r="A273" i="3"/>
  <c r="A277" i="3"/>
  <c r="A281" i="3"/>
  <c r="A285" i="3"/>
  <c r="A289" i="3"/>
  <c r="A293" i="3"/>
  <c r="A297" i="3"/>
  <c r="A301" i="3"/>
  <c r="A305" i="3"/>
  <c r="A309" i="3"/>
  <c r="A313" i="3"/>
  <c r="A317" i="3"/>
  <c r="A321" i="3"/>
  <c r="A325" i="3"/>
  <c r="A329" i="3"/>
  <c r="A333" i="3"/>
  <c r="A337" i="3"/>
  <c r="A341" i="3"/>
  <c r="A345" i="3"/>
  <c r="A349" i="3"/>
  <c r="A353" i="3"/>
  <c r="A357" i="3"/>
  <c r="A361" i="3"/>
  <c r="A365" i="3"/>
  <c r="A369" i="3"/>
  <c r="A373" i="3"/>
  <c r="A377" i="3"/>
  <c r="A381" i="3"/>
  <c r="A385" i="3"/>
  <c r="A389" i="3"/>
  <c r="A393" i="3"/>
  <c r="A397" i="3"/>
  <c r="A401" i="3"/>
  <c r="A405" i="3"/>
  <c r="A409" i="3"/>
  <c r="A413" i="3"/>
  <c r="A417" i="3"/>
  <c r="A421" i="3"/>
  <c r="A425" i="3"/>
  <c r="A429" i="3"/>
  <c r="A433" i="3"/>
  <c r="A437" i="3"/>
  <c r="A441" i="3"/>
  <c r="A445" i="3"/>
  <c r="A449" i="3"/>
  <c r="A453" i="3"/>
  <c r="A457" i="3"/>
  <c r="A461" i="3"/>
  <c r="A465" i="3"/>
  <c r="A469" i="3"/>
  <c r="A473" i="3"/>
  <c r="A477" i="3"/>
  <c r="A481" i="3"/>
  <c r="A485" i="3"/>
  <c r="A489" i="3"/>
  <c r="A493" i="3"/>
  <c r="A497" i="3"/>
  <c r="A501" i="3"/>
  <c r="A505" i="3"/>
  <c r="A509" i="3"/>
  <c r="A513" i="3"/>
  <c r="A517" i="3"/>
  <c r="A521" i="3"/>
  <c r="A525" i="3"/>
  <c r="A529" i="3"/>
  <c r="A533" i="3"/>
  <c r="A537" i="3"/>
  <c r="A541" i="3"/>
  <c r="A545" i="3"/>
  <c r="A549" i="3"/>
  <c r="A553" i="3"/>
  <c r="A557" i="3"/>
  <c r="A561" i="3"/>
  <c r="A565" i="3"/>
  <c r="A569" i="3"/>
  <c r="A573" i="3"/>
  <c r="A577" i="3"/>
  <c r="A581" i="3"/>
  <c r="A585" i="3"/>
  <c r="A589" i="3"/>
  <c r="A593" i="3"/>
  <c r="A597" i="3"/>
  <c r="A601" i="3"/>
  <c r="A605" i="3"/>
  <c r="A609" i="3"/>
  <c r="A613" i="3"/>
  <c r="A617" i="3"/>
  <c r="A621" i="3"/>
  <c r="A625" i="3"/>
  <c r="A631" i="3"/>
  <c r="A639" i="3"/>
  <c r="A647" i="3"/>
  <c r="A655" i="3"/>
  <c r="A663" i="3"/>
  <c r="A671" i="3"/>
  <c r="A679" i="3"/>
  <c r="A687" i="3"/>
  <c r="A695" i="3"/>
  <c r="A703" i="3"/>
  <c r="A711" i="3"/>
  <c r="A719" i="3"/>
  <c r="A727" i="3"/>
  <c r="A735" i="3"/>
  <c r="A743" i="3"/>
  <c r="A751" i="3"/>
  <c r="A759" i="3"/>
  <c r="A767" i="3"/>
  <c r="A775" i="3"/>
  <c r="A783" i="3"/>
  <c r="A791" i="3"/>
  <c r="A799" i="3"/>
  <c r="A807" i="3"/>
  <c r="A815" i="3"/>
  <c r="A823" i="3"/>
  <c r="A831" i="3"/>
  <c r="A839" i="3"/>
  <c r="A847" i="3"/>
  <c r="A855" i="3"/>
  <c r="A863" i="3"/>
  <c r="A871" i="3"/>
  <c r="A879" i="3"/>
  <c r="A887" i="3"/>
  <c r="A895" i="3"/>
  <c r="A903" i="3"/>
  <c r="A911" i="3"/>
  <c r="A919" i="3"/>
  <c r="A927" i="3"/>
  <c r="A935" i="3"/>
  <c r="A943" i="3"/>
  <c r="A951" i="3"/>
  <c r="A959" i="3"/>
  <c r="A967" i="3"/>
  <c r="A975" i="3"/>
  <c r="A983" i="3"/>
  <c r="A991" i="3"/>
  <c r="A999" i="3"/>
  <c r="A3" i="3"/>
  <c r="A7" i="3"/>
  <c r="A11" i="3"/>
  <c r="A15" i="3"/>
  <c r="A19" i="3"/>
  <c r="A23" i="3"/>
  <c r="A27" i="3"/>
  <c r="A31" i="3"/>
  <c r="A35" i="3"/>
  <c r="A39" i="3"/>
  <c r="A43" i="3"/>
  <c r="A47" i="3"/>
  <c r="A51" i="3"/>
  <c r="A55" i="3"/>
  <c r="A59" i="3"/>
  <c r="A63" i="3"/>
  <c r="A67" i="3"/>
  <c r="A71" i="3"/>
  <c r="A75" i="3"/>
  <c r="A79" i="3"/>
  <c r="A83" i="3"/>
  <c r="A87" i="3"/>
  <c r="A91" i="3"/>
  <c r="A95" i="3"/>
  <c r="A99" i="3"/>
  <c r="A103" i="3"/>
  <c r="A107" i="3"/>
  <c r="A111" i="3"/>
  <c r="A115" i="3"/>
  <c r="A119" i="3"/>
  <c r="A123" i="3"/>
  <c r="A127" i="3"/>
  <c r="A131" i="3"/>
  <c r="A135" i="3"/>
  <c r="A139" i="3"/>
  <c r="A143" i="3"/>
  <c r="A147" i="3"/>
  <c r="A151" i="3"/>
  <c r="A155" i="3"/>
  <c r="A159" i="3"/>
  <c r="A163" i="3"/>
  <c r="A167" i="3"/>
  <c r="A171" i="3"/>
  <c r="A175" i="3"/>
  <c r="A179" i="3"/>
  <c r="A183" i="3"/>
  <c r="A187" i="3"/>
  <c r="A191" i="3"/>
  <c r="A195" i="3"/>
  <c r="A199" i="3"/>
  <c r="A203" i="3"/>
  <c r="A207" i="3"/>
  <c r="A211" i="3"/>
  <c r="A215" i="3"/>
  <c r="A219" i="3"/>
  <c r="A223" i="3"/>
  <c r="A227" i="3"/>
  <c r="A231" i="3"/>
  <c r="A235" i="3"/>
  <c r="A239" i="3"/>
  <c r="A243" i="3"/>
  <c r="A247" i="3"/>
  <c r="A251" i="3"/>
  <c r="A255" i="3"/>
  <c r="A259" i="3"/>
  <c r="A263" i="3"/>
  <c r="A267" i="3"/>
  <c r="A271" i="3"/>
  <c r="A275" i="3"/>
  <c r="A279" i="3"/>
  <c r="A283" i="3"/>
  <c r="A287" i="3"/>
  <c r="A291" i="3"/>
  <c r="A295" i="3"/>
  <c r="A299" i="3"/>
  <c r="A303" i="3"/>
  <c r="A307" i="3"/>
  <c r="A311" i="3"/>
  <c r="A315" i="3"/>
  <c r="A319" i="3"/>
  <c r="A323" i="3"/>
  <c r="A327" i="3"/>
  <c r="A331" i="3"/>
  <c r="A335" i="3"/>
  <c r="A339" i="3"/>
  <c r="A343" i="3"/>
  <c r="A347" i="3"/>
  <c r="A351" i="3"/>
  <c r="A355" i="3"/>
  <c r="A359" i="3"/>
  <c r="A363" i="3"/>
  <c r="A367" i="3"/>
  <c r="A371" i="3"/>
  <c r="A375" i="3"/>
  <c r="A379" i="3"/>
  <c r="A383" i="3"/>
  <c r="A387" i="3"/>
  <c r="A391" i="3"/>
  <c r="A395" i="3"/>
  <c r="A399" i="3"/>
  <c r="A403" i="3"/>
  <c r="A407" i="3"/>
  <c r="A411" i="3"/>
  <c r="A415" i="3"/>
  <c r="A419" i="3"/>
  <c r="A423" i="3"/>
  <c r="A427" i="3"/>
  <c r="A431" i="3"/>
  <c r="A435" i="3"/>
  <c r="A439" i="3"/>
  <c r="A443" i="3"/>
  <c r="A447" i="3"/>
  <c r="A451" i="3"/>
  <c r="A455" i="3"/>
  <c r="A459" i="3"/>
  <c r="A463" i="3"/>
  <c r="A467" i="3"/>
  <c r="A471" i="3"/>
  <c r="A475" i="3"/>
  <c r="A479" i="3"/>
  <c r="A483" i="3"/>
  <c r="A487" i="3"/>
  <c r="A491" i="3"/>
  <c r="A495" i="3"/>
  <c r="A499" i="3"/>
  <c r="A503" i="3"/>
  <c r="A507" i="3"/>
  <c r="A511" i="3"/>
  <c r="A515" i="3"/>
  <c r="A519" i="3"/>
  <c r="A523" i="3"/>
  <c r="A527" i="3"/>
  <c r="A531" i="3"/>
  <c r="A535" i="3"/>
  <c r="A539" i="3"/>
  <c r="A543" i="3"/>
  <c r="A547" i="3"/>
  <c r="A551" i="3"/>
  <c r="A555" i="3"/>
  <c r="A559" i="3"/>
  <c r="A563" i="3"/>
  <c r="A567" i="3"/>
  <c r="A571" i="3"/>
  <c r="A575" i="3"/>
  <c r="A579" i="3"/>
  <c r="A583" i="3"/>
  <c r="A587" i="3"/>
  <c r="A591" i="3"/>
  <c r="A595" i="3"/>
  <c r="A599" i="3"/>
  <c r="A603" i="3"/>
  <c r="A607" i="3"/>
  <c r="A611" i="3"/>
  <c r="A615" i="3"/>
  <c r="A619" i="3"/>
  <c r="A623" i="3"/>
  <c r="A628" i="3"/>
  <c r="A635" i="3"/>
  <c r="A643" i="3"/>
  <c r="A651" i="3"/>
  <c r="A659" i="3"/>
  <c r="A667" i="3"/>
  <c r="A675" i="3"/>
  <c r="A683" i="3"/>
  <c r="A691" i="3"/>
  <c r="A699" i="3"/>
  <c r="A707" i="3"/>
  <c r="A715" i="3"/>
  <c r="A723" i="3"/>
  <c r="A731" i="3"/>
  <c r="A739" i="3"/>
  <c r="A747" i="3"/>
  <c r="A755" i="3"/>
  <c r="A763" i="3"/>
  <c r="A771" i="3"/>
  <c r="A779" i="3"/>
  <c r="A787" i="3"/>
  <c r="A795" i="3"/>
  <c r="A803" i="3"/>
  <c r="A811" i="3"/>
  <c r="A819" i="3"/>
  <c r="A827" i="3"/>
  <c r="A835" i="3"/>
  <c r="A843" i="3"/>
  <c r="A851" i="3"/>
  <c r="A859" i="3"/>
  <c r="A867" i="3"/>
  <c r="A875" i="3"/>
  <c r="A883" i="3"/>
  <c r="A891" i="3"/>
  <c r="A899" i="3"/>
  <c r="A907" i="3"/>
  <c r="A915" i="3"/>
  <c r="A923" i="3"/>
  <c r="A931" i="3"/>
  <c r="A939" i="3"/>
  <c r="A947" i="3"/>
  <c r="A955" i="3"/>
  <c r="A963" i="3"/>
  <c r="A971" i="3"/>
  <c r="A979" i="3"/>
  <c r="A987" i="3"/>
  <c r="A995" i="3"/>
  <c r="A909" i="3"/>
  <c r="A917" i="3"/>
  <c r="A925" i="3"/>
  <c r="A933" i="3"/>
  <c r="A941" i="3"/>
  <c r="A949" i="3"/>
  <c r="A957" i="3"/>
  <c r="A965" i="3"/>
  <c r="A973" i="3"/>
  <c r="A981" i="3"/>
  <c r="A989" i="3"/>
  <c r="A997" i="3"/>
  <c r="C3" i="3"/>
  <c r="C7" i="3"/>
  <c r="C11" i="3"/>
  <c r="C15" i="3"/>
  <c r="C19" i="3"/>
  <c r="C23" i="3"/>
  <c r="C27" i="3"/>
  <c r="C31" i="3"/>
  <c r="C35" i="3"/>
  <c r="C39" i="3"/>
  <c r="C43" i="3"/>
  <c r="C47" i="3"/>
  <c r="C51" i="3"/>
  <c r="C55" i="3"/>
  <c r="C59" i="3"/>
  <c r="C63" i="3"/>
  <c r="C67" i="3"/>
  <c r="C71" i="3"/>
  <c r="C75" i="3"/>
  <c r="C79" i="3"/>
  <c r="C83" i="3"/>
  <c r="C87" i="3"/>
  <c r="C91" i="3"/>
  <c r="C95" i="3"/>
  <c r="C99" i="3"/>
  <c r="C103" i="3"/>
  <c r="C107" i="3"/>
  <c r="C111" i="3"/>
  <c r="C115" i="3"/>
  <c r="C119" i="3"/>
  <c r="C123" i="3"/>
  <c r="C127" i="3"/>
  <c r="C131" i="3"/>
  <c r="C135" i="3"/>
  <c r="C139" i="3"/>
  <c r="C143" i="3"/>
  <c r="C147" i="3"/>
  <c r="C151" i="3"/>
  <c r="C155" i="3"/>
  <c r="C159" i="3"/>
  <c r="C163" i="3"/>
  <c r="C167" i="3"/>
  <c r="C171" i="3"/>
  <c r="C175" i="3"/>
  <c r="C179" i="3"/>
  <c r="C183" i="3"/>
  <c r="C187" i="3"/>
  <c r="C191" i="3"/>
  <c r="C195" i="3"/>
  <c r="C199" i="3"/>
  <c r="C203" i="3"/>
  <c r="C207" i="3"/>
  <c r="C211" i="3"/>
  <c r="C217" i="3"/>
  <c r="C222" i="3"/>
  <c r="C227" i="3"/>
  <c r="C233" i="3"/>
  <c r="C238" i="3"/>
  <c r="C243" i="3"/>
  <c r="C249" i="3"/>
  <c r="C254" i="3"/>
  <c r="C259" i="3"/>
  <c r="C265" i="3"/>
  <c r="C270" i="3"/>
  <c r="C275" i="3"/>
  <c r="C281" i="3"/>
  <c r="C289" i="3"/>
  <c r="C297" i="3"/>
  <c r="C305" i="3"/>
  <c r="C313" i="3"/>
  <c r="C321" i="3"/>
  <c r="C329" i="3"/>
  <c r="C337" i="3"/>
  <c r="C345" i="3"/>
  <c r="C353" i="3"/>
  <c r="C361" i="3"/>
  <c r="C369" i="3"/>
  <c r="C377" i="3"/>
  <c r="C385" i="3"/>
  <c r="C393" i="3"/>
  <c r="C401" i="3"/>
  <c r="C409" i="3"/>
  <c r="C417" i="3"/>
  <c r="C425" i="3"/>
  <c r="C433" i="3"/>
  <c r="C441" i="3"/>
  <c r="C449" i="3"/>
  <c r="C457" i="3"/>
  <c r="C465" i="3"/>
  <c r="C473" i="3"/>
  <c r="C481" i="3"/>
  <c r="C489" i="3"/>
  <c r="C497" i="3"/>
  <c r="C505" i="3"/>
  <c r="C513" i="3"/>
  <c r="C521" i="3"/>
  <c r="C529" i="3"/>
  <c r="C537" i="3"/>
  <c r="C545" i="3"/>
  <c r="C553" i="3"/>
  <c r="C561" i="3"/>
  <c r="C569" i="3"/>
  <c r="C577" i="3"/>
  <c r="C585" i="3"/>
  <c r="C593" i="3"/>
  <c r="C601" i="3"/>
  <c r="C609" i="3"/>
  <c r="C617" i="3"/>
  <c r="C625" i="3"/>
  <c r="C633" i="3"/>
  <c r="C641" i="3"/>
  <c r="C649" i="3"/>
  <c r="C657" i="3"/>
  <c r="C665" i="3"/>
  <c r="C673" i="3"/>
  <c r="C681" i="3"/>
  <c r="C689" i="3"/>
  <c r="C697" i="3"/>
  <c r="C705" i="3"/>
  <c r="C713" i="3"/>
  <c r="C721" i="3"/>
  <c r="C729" i="3"/>
  <c r="C737" i="3"/>
  <c r="C745" i="3"/>
  <c r="C753" i="3"/>
  <c r="C761" i="3"/>
  <c r="C769" i="3"/>
  <c r="C777" i="3"/>
  <c r="C785" i="3"/>
  <c r="C793" i="3"/>
  <c r="C801" i="3"/>
  <c r="C809" i="3"/>
  <c r="C817" i="3"/>
  <c r="C825" i="3"/>
  <c r="C833" i="3"/>
  <c r="C841" i="3"/>
  <c r="C849" i="3"/>
  <c r="C857" i="3"/>
  <c r="C865" i="3"/>
  <c r="C873" i="3"/>
  <c r="C881" i="3"/>
  <c r="C889" i="3"/>
  <c r="C897" i="3"/>
  <c r="C905" i="3"/>
  <c r="C913" i="3"/>
  <c r="C921" i="3"/>
  <c r="C929" i="3"/>
  <c r="C937" i="3"/>
  <c r="C945" i="3"/>
  <c r="C953" i="3"/>
  <c r="C961" i="3"/>
  <c r="C969" i="3"/>
  <c r="C977" i="3"/>
  <c r="C985" i="3"/>
  <c r="C993" i="3"/>
  <c r="C1000" i="3"/>
  <c r="C996" i="3"/>
  <c r="C992" i="3"/>
  <c r="C988" i="3"/>
  <c r="C984" i="3"/>
  <c r="C980" i="3"/>
  <c r="C976" i="3"/>
  <c r="C972" i="3"/>
  <c r="C968" i="3"/>
  <c r="C964" i="3"/>
  <c r="C960" i="3"/>
  <c r="C956" i="3"/>
  <c r="C952" i="3"/>
  <c r="C948" i="3"/>
  <c r="C944" i="3"/>
  <c r="C940" i="3"/>
  <c r="C936" i="3"/>
  <c r="C932" i="3"/>
  <c r="C928" i="3"/>
  <c r="C924" i="3"/>
  <c r="C920" i="3"/>
  <c r="C916" i="3"/>
  <c r="C912" i="3"/>
  <c r="C908" i="3"/>
  <c r="C904" i="3"/>
  <c r="C900" i="3"/>
  <c r="C896" i="3"/>
  <c r="C892" i="3"/>
  <c r="C888" i="3"/>
  <c r="C884" i="3"/>
  <c r="C880" i="3"/>
  <c r="C876" i="3"/>
  <c r="C872" i="3"/>
  <c r="C868" i="3"/>
  <c r="C864" i="3"/>
  <c r="C860" i="3"/>
  <c r="C856" i="3"/>
  <c r="C852" i="3"/>
  <c r="C848" i="3"/>
  <c r="C844" i="3"/>
  <c r="C840" i="3"/>
  <c r="C836" i="3"/>
  <c r="C832" i="3"/>
  <c r="C828" i="3"/>
  <c r="C824" i="3"/>
  <c r="C820" i="3"/>
  <c r="C816" i="3"/>
  <c r="C812" i="3"/>
  <c r="C808" i="3"/>
  <c r="C804" i="3"/>
  <c r="C800" i="3"/>
  <c r="C796" i="3"/>
  <c r="C792" i="3"/>
  <c r="C788" i="3"/>
  <c r="C784" i="3"/>
  <c r="C780" i="3"/>
  <c r="C776" i="3"/>
  <c r="C772" i="3"/>
  <c r="C768" i="3"/>
  <c r="C764" i="3"/>
  <c r="C760" i="3"/>
  <c r="C756" i="3"/>
  <c r="C752" i="3"/>
  <c r="C748" i="3"/>
  <c r="C744" i="3"/>
  <c r="C740" i="3"/>
  <c r="C736" i="3"/>
  <c r="C732" i="3"/>
  <c r="C728" i="3"/>
  <c r="C724" i="3"/>
  <c r="C720" i="3"/>
  <c r="C716" i="3"/>
  <c r="C712" i="3"/>
  <c r="C708" i="3"/>
  <c r="C704" i="3"/>
  <c r="C700" i="3"/>
  <c r="C696" i="3"/>
  <c r="C692" i="3"/>
  <c r="C688" i="3"/>
  <c r="C684" i="3"/>
  <c r="C680" i="3"/>
  <c r="C676" i="3"/>
  <c r="C672" i="3"/>
  <c r="C668" i="3"/>
  <c r="C664" i="3"/>
  <c r="C660" i="3"/>
  <c r="C656" i="3"/>
  <c r="C652" i="3"/>
  <c r="C648" i="3"/>
  <c r="C644" i="3"/>
  <c r="C640" i="3"/>
  <c r="C636" i="3"/>
  <c r="C632" i="3"/>
  <c r="C628" i="3"/>
  <c r="C624" i="3"/>
  <c r="C620" i="3"/>
  <c r="C616" i="3"/>
  <c r="C612" i="3"/>
  <c r="C608" i="3"/>
  <c r="C604" i="3"/>
  <c r="C600" i="3"/>
  <c r="C596" i="3"/>
  <c r="C592" i="3"/>
  <c r="C588" i="3"/>
  <c r="C584" i="3"/>
  <c r="C580" i="3"/>
  <c r="C576" i="3"/>
  <c r="C572" i="3"/>
  <c r="C568" i="3"/>
  <c r="C564" i="3"/>
  <c r="C560" i="3"/>
  <c r="C556" i="3"/>
  <c r="C552" i="3"/>
  <c r="C548" i="3"/>
  <c r="C544" i="3"/>
  <c r="C540" i="3"/>
  <c r="C536" i="3"/>
  <c r="C532" i="3"/>
  <c r="C528" i="3"/>
  <c r="C524" i="3"/>
  <c r="C520" i="3"/>
  <c r="C516" i="3"/>
  <c r="C512" i="3"/>
  <c r="C508" i="3"/>
  <c r="C504" i="3"/>
  <c r="C500" i="3"/>
  <c r="C496" i="3"/>
  <c r="C492" i="3"/>
  <c r="C488" i="3"/>
  <c r="C484" i="3"/>
  <c r="C480" i="3"/>
  <c r="C476" i="3"/>
  <c r="C472" i="3"/>
  <c r="C468" i="3"/>
  <c r="C464" i="3"/>
  <c r="C460" i="3"/>
  <c r="C456" i="3"/>
  <c r="C452" i="3"/>
  <c r="C448" i="3"/>
  <c r="C444" i="3"/>
  <c r="C440" i="3"/>
  <c r="C436" i="3"/>
  <c r="C432" i="3"/>
  <c r="C428" i="3"/>
  <c r="C424" i="3"/>
  <c r="C420" i="3"/>
  <c r="C416" i="3"/>
  <c r="C412" i="3"/>
  <c r="C408" i="3"/>
  <c r="C404" i="3"/>
  <c r="C400" i="3"/>
  <c r="C396" i="3"/>
  <c r="C392" i="3"/>
  <c r="C388" i="3"/>
  <c r="C384" i="3"/>
  <c r="C380" i="3"/>
  <c r="C376" i="3"/>
  <c r="C372" i="3"/>
  <c r="C368" i="3"/>
  <c r="C364" i="3"/>
  <c r="C360" i="3"/>
  <c r="C356" i="3"/>
  <c r="C352" i="3"/>
  <c r="C348" i="3"/>
  <c r="C344" i="3"/>
  <c r="C340" i="3"/>
  <c r="C336" i="3"/>
  <c r="C332" i="3"/>
  <c r="C328" i="3"/>
  <c r="C324" i="3"/>
  <c r="C320" i="3"/>
  <c r="C316" i="3"/>
  <c r="C312" i="3"/>
  <c r="C308" i="3"/>
  <c r="C304" i="3"/>
  <c r="C300" i="3"/>
  <c r="C296" i="3"/>
  <c r="C292" i="3"/>
  <c r="C288" i="3"/>
  <c r="C284" i="3"/>
  <c r="C280" i="3"/>
  <c r="C276" i="3"/>
  <c r="C272" i="3"/>
  <c r="C268" i="3"/>
  <c r="C264" i="3"/>
  <c r="C260" i="3"/>
  <c r="C256" i="3"/>
  <c r="C252" i="3"/>
  <c r="C248" i="3"/>
  <c r="C244" i="3"/>
  <c r="C240" i="3"/>
  <c r="C236" i="3"/>
  <c r="C232" i="3"/>
  <c r="C228" i="3"/>
  <c r="C224" i="3"/>
  <c r="C220" i="3"/>
  <c r="C216" i="3"/>
  <c r="C212" i="3"/>
  <c r="C998" i="3"/>
  <c r="C994" i="3"/>
  <c r="C990" i="3"/>
  <c r="C986" i="3"/>
  <c r="C982" i="3"/>
  <c r="C978" i="3"/>
  <c r="C974" i="3"/>
  <c r="C970" i="3"/>
  <c r="C966" i="3"/>
  <c r="C962" i="3"/>
  <c r="C958" i="3"/>
  <c r="C954" i="3"/>
  <c r="C950" i="3"/>
  <c r="C946" i="3"/>
  <c r="C942" i="3"/>
  <c r="C938" i="3"/>
  <c r="C934" i="3"/>
  <c r="C930" i="3"/>
  <c r="C926" i="3"/>
  <c r="C922" i="3"/>
  <c r="C918" i="3"/>
  <c r="C914" i="3"/>
  <c r="C910" i="3"/>
  <c r="C906" i="3"/>
  <c r="C902" i="3"/>
  <c r="C898" i="3"/>
  <c r="C894" i="3"/>
  <c r="C890" i="3"/>
  <c r="C886" i="3"/>
  <c r="C882" i="3"/>
  <c r="C878" i="3"/>
  <c r="C874" i="3"/>
  <c r="C870" i="3"/>
  <c r="C866" i="3"/>
  <c r="C862" i="3"/>
  <c r="C858" i="3"/>
  <c r="C854" i="3"/>
  <c r="C850" i="3"/>
  <c r="C846" i="3"/>
  <c r="C842" i="3"/>
  <c r="C838" i="3"/>
  <c r="C834" i="3"/>
  <c r="C830" i="3"/>
  <c r="C826" i="3"/>
  <c r="C822" i="3"/>
  <c r="C818" i="3"/>
  <c r="C814" i="3"/>
  <c r="C810" i="3"/>
  <c r="C806" i="3"/>
  <c r="C802" i="3"/>
  <c r="C798" i="3"/>
  <c r="C794" i="3"/>
  <c r="C790" i="3"/>
  <c r="C786" i="3"/>
  <c r="C782" i="3"/>
  <c r="C778" i="3"/>
  <c r="C774" i="3"/>
  <c r="C770" i="3"/>
  <c r="C766" i="3"/>
  <c r="C762" i="3"/>
  <c r="C758" i="3"/>
  <c r="C754" i="3"/>
  <c r="C750" i="3"/>
  <c r="C746" i="3"/>
  <c r="C742" i="3"/>
  <c r="C738" i="3"/>
  <c r="C734" i="3"/>
  <c r="C730" i="3"/>
  <c r="C726" i="3"/>
  <c r="C722" i="3"/>
  <c r="C718" i="3"/>
  <c r="C714" i="3"/>
  <c r="C710" i="3"/>
  <c r="C706" i="3"/>
  <c r="C702" i="3"/>
  <c r="C698" i="3"/>
  <c r="C694" i="3"/>
  <c r="C690" i="3"/>
  <c r="C686" i="3"/>
  <c r="C682" i="3"/>
  <c r="C678" i="3"/>
  <c r="C674" i="3"/>
  <c r="C670" i="3"/>
  <c r="C666" i="3"/>
  <c r="C662" i="3"/>
  <c r="C658" i="3"/>
  <c r="C654" i="3"/>
  <c r="C650" i="3"/>
  <c r="C646" i="3"/>
  <c r="C642" i="3"/>
  <c r="C638" i="3"/>
  <c r="C634" i="3"/>
  <c r="C630" i="3"/>
  <c r="C626" i="3"/>
  <c r="C622" i="3"/>
  <c r="C618" i="3"/>
  <c r="C614" i="3"/>
  <c r="C610" i="3"/>
  <c r="C606" i="3"/>
  <c r="C602" i="3"/>
  <c r="C598" i="3"/>
  <c r="C594" i="3"/>
  <c r="C590" i="3"/>
  <c r="C586" i="3"/>
  <c r="C582" i="3"/>
  <c r="C578" i="3"/>
  <c r="C574" i="3"/>
  <c r="C570" i="3"/>
  <c r="C566" i="3"/>
  <c r="C562" i="3"/>
  <c r="C558" i="3"/>
  <c r="C554" i="3"/>
  <c r="C550" i="3"/>
  <c r="C546" i="3"/>
  <c r="C542" i="3"/>
  <c r="C538" i="3"/>
  <c r="C534" i="3"/>
  <c r="C530" i="3"/>
  <c r="C526" i="3"/>
  <c r="C522" i="3"/>
  <c r="C518" i="3"/>
  <c r="C514" i="3"/>
  <c r="C510" i="3"/>
  <c r="C506" i="3"/>
  <c r="C502" i="3"/>
  <c r="C498" i="3"/>
  <c r="C494" i="3"/>
  <c r="C490" i="3"/>
  <c r="C486" i="3"/>
  <c r="C482" i="3"/>
  <c r="C478" i="3"/>
  <c r="C474" i="3"/>
  <c r="C470" i="3"/>
  <c r="C466" i="3"/>
  <c r="C462" i="3"/>
  <c r="C458" i="3"/>
  <c r="C454" i="3"/>
  <c r="C450" i="3"/>
  <c r="C446" i="3"/>
  <c r="C442" i="3"/>
  <c r="C438" i="3"/>
  <c r="C434" i="3"/>
  <c r="C430" i="3"/>
  <c r="C426" i="3"/>
  <c r="C422" i="3"/>
  <c r="C418" i="3"/>
  <c r="C414" i="3"/>
  <c r="C410" i="3"/>
  <c r="C406" i="3"/>
  <c r="C402" i="3"/>
  <c r="C398" i="3"/>
  <c r="C394" i="3"/>
  <c r="C390" i="3"/>
  <c r="C386" i="3"/>
  <c r="C382" i="3"/>
  <c r="C378" i="3"/>
  <c r="C374" i="3"/>
  <c r="C370" i="3"/>
  <c r="C366" i="3"/>
  <c r="C362" i="3"/>
  <c r="C358" i="3"/>
  <c r="C354" i="3"/>
  <c r="C350" i="3"/>
  <c r="C346" i="3"/>
  <c r="C342" i="3"/>
  <c r="C338" i="3"/>
  <c r="C334" i="3"/>
  <c r="C330" i="3"/>
  <c r="C326" i="3"/>
  <c r="C322" i="3"/>
  <c r="C318" i="3"/>
  <c r="C314" i="3"/>
  <c r="C310" i="3"/>
  <c r="C306" i="3"/>
  <c r="C302" i="3"/>
  <c r="C298" i="3"/>
  <c r="C294" i="3"/>
  <c r="C290" i="3"/>
  <c r="C286" i="3"/>
  <c r="C282" i="3"/>
  <c r="C5" i="3"/>
  <c r="C9" i="3"/>
  <c r="C13" i="3"/>
  <c r="C17" i="3"/>
  <c r="C21" i="3"/>
  <c r="C25" i="3"/>
  <c r="C29" i="3"/>
  <c r="C33" i="3"/>
  <c r="C37" i="3"/>
  <c r="C41" i="3"/>
  <c r="C45" i="3"/>
  <c r="C49" i="3"/>
  <c r="C53" i="3"/>
  <c r="C57" i="3"/>
  <c r="C61" i="3"/>
  <c r="C65" i="3"/>
  <c r="C69" i="3"/>
  <c r="C73" i="3"/>
  <c r="C77" i="3"/>
  <c r="C81" i="3"/>
  <c r="C85" i="3"/>
  <c r="C89" i="3"/>
  <c r="C93" i="3"/>
  <c r="C97" i="3"/>
  <c r="C101" i="3"/>
  <c r="C105" i="3"/>
  <c r="C109" i="3"/>
  <c r="C113" i="3"/>
  <c r="C117" i="3"/>
  <c r="C121" i="3"/>
  <c r="C125" i="3"/>
  <c r="C129" i="3"/>
  <c r="C133" i="3"/>
  <c r="C137" i="3"/>
  <c r="C141" i="3"/>
  <c r="C145" i="3"/>
  <c r="C149" i="3"/>
  <c r="C153" i="3"/>
  <c r="C157" i="3"/>
  <c r="C161" i="3"/>
  <c r="C165" i="3"/>
  <c r="C169" i="3"/>
  <c r="C173" i="3"/>
  <c r="C177" i="3"/>
  <c r="C181" i="3"/>
  <c r="C185" i="3"/>
  <c r="C189" i="3"/>
  <c r="C193" i="3"/>
  <c r="C197" i="3"/>
  <c r="C201" i="3"/>
  <c r="C205" i="3"/>
  <c r="C209" i="3"/>
  <c r="C214" i="3"/>
  <c r="C219" i="3"/>
  <c r="C225" i="3"/>
  <c r="C230" i="3"/>
  <c r="C235" i="3"/>
  <c r="C241" i="3"/>
  <c r="C246" i="3"/>
  <c r="C251" i="3"/>
  <c r="C257" i="3"/>
  <c r="C262" i="3"/>
  <c r="C267" i="3"/>
  <c r="C273" i="3"/>
  <c r="C278" i="3"/>
  <c r="C285" i="3"/>
  <c r="C293" i="3"/>
  <c r="C301" i="3"/>
  <c r="C309" i="3"/>
  <c r="C317" i="3"/>
  <c r="C325" i="3"/>
  <c r="C333" i="3"/>
  <c r="C341" i="3"/>
  <c r="C349" i="3"/>
  <c r="C357" i="3"/>
  <c r="C365" i="3"/>
  <c r="C373" i="3"/>
  <c r="C381" i="3"/>
  <c r="C389" i="3"/>
  <c r="C397" i="3"/>
  <c r="C405" i="3"/>
  <c r="C413" i="3"/>
  <c r="C421" i="3"/>
  <c r="C429" i="3"/>
  <c r="C437" i="3"/>
  <c r="C445" i="3"/>
  <c r="C453" i="3"/>
  <c r="C461" i="3"/>
  <c r="C469" i="3"/>
  <c r="C477" i="3"/>
  <c r="C485" i="3"/>
  <c r="C493" i="3"/>
  <c r="C501" i="3"/>
  <c r="C509" i="3"/>
  <c r="C517" i="3"/>
  <c r="C525" i="3"/>
  <c r="C533" i="3"/>
  <c r="C541" i="3"/>
  <c r="C549" i="3"/>
  <c r="C557" i="3"/>
  <c r="C565" i="3"/>
  <c r="C573" i="3"/>
  <c r="C581" i="3"/>
  <c r="C589" i="3"/>
  <c r="C597" i="3"/>
  <c r="C605" i="3"/>
  <c r="C613" i="3"/>
  <c r="C621" i="3"/>
  <c r="C629" i="3"/>
  <c r="C637" i="3"/>
  <c r="C645" i="3"/>
  <c r="C653" i="3"/>
  <c r="C661" i="3"/>
  <c r="C669" i="3"/>
  <c r="C677" i="3"/>
  <c r="C685" i="3"/>
  <c r="C693" i="3"/>
  <c r="C701" i="3"/>
  <c r="C709" i="3"/>
  <c r="C717" i="3"/>
  <c r="C725" i="3"/>
  <c r="C733" i="3"/>
  <c r="C741" i="3"/>
  <c r="C749" i="3"/>
  <c r="C757" i="3"/>
  <c r="C765" i="3"/>
  <c r="C773" i="3"/>
  <c r="C781" i="3"/>
  <c r="C789" i="3"/>
  <c r="C797" i="3"/>
  <c r="C805" i="3"/>
  <c r="C813" i="3"/>
  <c r="C821" i="3"/>
  <c r="C829" i="3"/>
  <c r="C837" i="3"/>
  <c r="C845" i="3"/>
  <c r="C853" i="3"/>
  <c r="C861" i="3"/>
  <c r="C869" i="3"/>
  <c r="C877" i="3"/>
  <c r="C885" i="3"/>
  <c r="C893" i="3"/>
  <c r="C901" i="3"/>
  <c r="C909" i="3"/>
  <c r="C917" i="3"/>
  <c r="C925" i="3"/>
  <c r="C933" i="3"/>
  <c r="C941" i="3"/>
  <c r="C949" i="3"/>
  <c r="C957" i="3"/>
  <c r="C965" i="3"/>
  <c r="C973" i="3"/>
  <c r="C981" i="3"/>
  <c r="C989" i="3"/>
  <c r="C997" i="3"/>
  <c r="G1" i="3"/>
  <c r="G4" i="3"/>
  <c r="G8" i="3"/>
  <c r="G12" i="3"/>
  <c r="G16" i="3"/>
  <c r="G20" i="3"/>
  <c r="G24" i="3"/>
  <c r="G28" i="3"/>
  <c r="G32" i="3"/>
  <c r="G36" i="3"/>
  <c r="G40" i="3"/>
  <c r="G44" i="3"/>
  <c r="G48" i="3"/>
  <c r="G52" i="3"/>
  <c r="G56" i="3"/>
  <c r="G60" i="3"/>
  <c r="G64" i="3"/>
  <c r="G68" i="3"/>
  <c r="G72" i="3"/>
  <c r="G76" i="3"/>
  <c r="G80" i="3"/>
  <c r="G84" i="3"/>
  <c r="G88" i="3"/>
  <c r="G92" i="3"/>
  <c r="G96" i="3"/>
  <c r="G100" i="3"/>
  <c r="G104" i="3"/>
  <c r="G108" i="3"/>
  <c r="G112" i="3"/>
  <c r="G116" i="3"/>
  <c r="G120" i="3"/>
  <c r="G124" i="3"/>
  <c r="G128" i="3"/>
  <c r="G132" i="3"/>
  <c r="G136" i="3"/>
  <c r="G140" i="3"/>
  <c r="G144" i="3"/>
  <c r="G148" i="3"/>
  <c r="G152" i="3"/>
  <c r="G156" i="3"/>
  <c r="G160" i="3"/>
  <c r="G164" i="3"/>
  <c r="G168" i="3"/>
  <c r="G172" i="3"/>
  <c r="G176" i="3"/>
  <c r="G180" i="3"/>
  <c r="G184" i="3"/>
  <c r="G188" i="3"/>
  <c r="G192" i="3"/>
  <c r="G196" i="3"/>
  <c r="G200" i="3"/>
  <c r="G204" i="3"/>
  <c r="G208" i="3"/>
  <c r="G212" i="3"/>
  <c r="G216" i="3"/>
  <c r="G220" i="3"/>
  <c r="G224" i="3"/>
  <c r="G228" i="3"/>
  <c r="G232" i="3"/>
  <c r="G236" i="3"/>
  <c r="G240" i="3"/>
  <c r="G244" i="3"/>
  <c r="G248" i="3"/>
  <c r="G252" i="3"/>
  <c r="G256" i="3"/>
  <c r="G260" i="3"/>
  <c r="G264" i="3"/>
  <c r="G268" i="3"/>
  <c r="G272" i="3"/>
  <c r="G276" i="3"/>
  <c r="G280" i="3"/>
  <c r="G284" i="3"/>
  <c r="G288" i="3"/>
  <c r="G292" i="3"/>
  <c r="G296" i="3"/>
  <c r="G300" i="3"/>
  <c r="G304" i="3"/>
  <c r="G308" i="3"/>
  <c r="G312" i="3"/>
  <c r="G318" i="3"/>
  <c r="G323" i="3"/>
  <c r="G328" i="3"/>
  <c r="G334" i="3"/>
  <c r="G339" i="3"/>
  <c r="G344" i="3"/>
  <c r="G350" i="3"/>
  <c r="G355" i="3"/>
  <c r="G360" i="3"/>
  <c r="G366" i="3"/>
  <c r="G371" i="3"/>
  <c r="G376" i="3"/>
  <c r="G382" i="3"/>
  <c r="G387" i="3"/>
  <c r="G392" i="3"/>
  <c r="G398" i="3"/>
  <c r="G404" i="3"/>
  <c r="G412" i="3"/>
  <c r="G420" i="3"/>
  <c r="G428" i="3"/>
  <c r="G436" i="3"/>
  <c r="G444" i="3"/>
  <c r="G452" i="3"/>
  <c r="G460" i="3"/>
  <c r="G468" i="3"/>
  <c r="G476" i="3"/>
  <c r="G484" i="3"/>
  <c r="G492" i="3"/>
  <c r="G500" i="3"/>
  <c r="G508" i="3"/>
  <c r="G516" i="3"/>
  <c r="G524" i="3"/>
  <c r="G532" i="3"/>
  <c r="G540" i="3"/>
  <c r="G548" i="3"/>
  <c r="G556" i="3"/>
  <c r="G564" i="3"/>
  <c r="G572" i="3"/>
  <c r="G580" i="3"/>
  <c r="G594" i="3"/>
  <c r="G610" i="3"/>
  <c r="G626" i="3"/>
  <c r="G642" i="3"/>
  <c r="G658" i="3"/>
  <c r="G674" i="3"/>
  <c r="G690" i="3"/>
  <c r="G706" i="3"/>
  <c r="G722" i="3"/>
  <c r="G738" i="3"/>
  <c r="G754" i="3"/>
  <c r="G770" i="3"/>
  <c r="G786" i="3"/>
  <c r="G802" i="3"/>
  <c r="G818" i="3"/>
  <c r="G834" i="3"/>
  <c r="G850" i="3"/>
  <c r="G866" i="3"/>
  <c r="G882" i="3"/>
  <c r="G898" i="3"/>
  <c r="G914" i="3"/>
  <c r="G930" i="3"/>
  <c r="G946" i="3"/>
  <c r="G963" i="3"/>
  <c r="G1001" i="3"/>
  <c r="G997" i="3"/>
  <c r="G993" i="3"/>
  <c r="G989" i="3"/>
  <c r="G985" i="3"/>
  <c r="G981" i="3"/>
  <c r="G977" i="3"/>
  <c r="G973" i="3"/>
  <c r="G969" i="3"/>
  <c r="G965" i="3"/>
  <c r="G961" i="3"/>
  <c r="G999" i="3"/>
  <c r="G994" i="3"/>
  <c r="G988" i="3"/>
  <c r="G983" i="3"/>
  <c r="G978" i="3"/>
  <c r="G972" i="3"/>
  <c r="G967" i="3"/>
  <c r="G962" i="3"/>
  <c r="G957" i="3"/>
  <c r="G953" i="3"/>
  <c r="G949" i="3"/>
  <c r="G945" i="3"/>
  <c r="G941" i="3"/>
  <c r="G937" i="3"/>
  <c r="G933" i="3"/>
  <c r="G929" i="3"/>
  <c r="G925" i="3"/>
  <c r="G921" i="3"/>
  <c r="G917" i="3"/>
  <c r="G913" i="3"/>
  <c r="G909" i="3"/>
  <c r="G905" i="3"/>
  <c r="G901" i="3"/>
  <c r="G897" i="3"/>
  <c r="G893" i="3"/>
  <c r="G889" i="3"/>
  <c r="G885" i="3"/>
  <c r="G881" i="3"/>
  <c r="G877" i="3"/>
  <c r="G873" i="3"/>
  <c r="G869" i="3"/>
  <c r="G865" i="3"/>
  <c r="G861" i="3"/>
  <c r="G857" i="3"/>
  <c r="G853" i="3"/>
  <c r="G849" i="3"/>
  <c r="G845" i="3"/>
  <c r="G841" i="3"/>
  <c r="G837" i="3"/>
  <c r="G833" i="3"/>
  <c r="G829" i="3"/>
  <c r="G825" i="3"/>
  <c r="G821" i="3"/>
  <c r="G817" i="3"/>
  <c r="G813" i="3"/>
  <c r="G809" i="3"/>
  <c r="G805" i="3"/>
  <c r="G801" i="3"/>
  <c r="G797" i="3"/>
  <c r="G793" i="3"/>
  <c r="G789" i="3"/>
  <c r="G785" i="3"/>
  <c r="G781" i="3"/>
  <c r="G777" i="3"/>
  <c r="G773" i="3"/>
  <c r="G769" i="3"/>
  <c r="G765" i="3"/>
  <c r="G761" i="3"/>
  <c r="G757" i="3"/>
  <c r="G753" i="3"/>
  <c r="G749" i="3"/>
  <c r="G745" i="3"/>
  <c r="G741" i="3"/>
  <c r="G737" i="3"/>
  <c r="G733" i="3"/>
  <c r="G729" i="3"/>
  <c r="G725" i="3"/>
  <c r="G721" i="3"/>
  <c r="G717" i="3"/>
  <c r="G713" i="3"/>
  <c r="G709" i="3"/>
  <c r="G705" i="3"/>
  <c r="G701" i="3"/>
  <c r="G697" i="3"/>
  <c r="G693" i="3"/>
  <c r="G689" i="3"/>
  <c r="G685" i="3"/>
  <c r="G681" i="3"/>
  <c r="G677" i="3"/>
  <c r="G673" i="3"/>
  <c r="G669" i="3"/>
  <c r="G665" i="3"/>
  <c r="G661" i="3"/>
  <c r="G657" i="3"/>
  <c r="G653" i="3"/>
  <c r="G649" i="3"/>
  <c r="G645" i="3"/>
  <c r="G641" i="3"/>
  <c r="G637" i="3"/>
  <c r="G633" i="3"/>
  <c r="G629" i="3"/>
  <c r="G625" i="3"/>
  <c r="G621" i="3"/>
  <c r="G617" i="3"/>
  <c r="G613" i="3"/>
  <c r="G609" i="3"/>
  <c r="G605" i="3"/>
  <c r="G601" i="3"/>
  <c r="G597" i="3"/>
  <c r="G593" i="3"/>
  <c r="G589" i="3"/>
  <c r="G585" i="3"/>
  <c r="G581" i="3"/>
  <c r="G577" i="3"/>
  <c r="G573" i="3"/>
  <c r="G569" i="3"/>
  <c r="G565" i="3"/>
  <c r="G561" i="3"/>
  <c r="G557" i="3"/>
  <c r="G553" i="3"/>
  <c r="G549" i="3"/>
  <c r="G545" i="3"/>
  <c r="G541" i="3"/>
  <c r="G537" i="3"/>
  <c r="G533" i="3"/>
  <c r="G529" i="3"/>
  <c r="G525" i="3"/>
  <c r="G521" i="3"/>
  <c r="G517" i="3"/>
  <c r="G513" i="3"/>
  <c r="G509" i="3"/>
  <c r="G505" i="3"/>
  <c r="G501" i="3"/>
  <c r="G497" i="3"/>
  <c r="G493" i="3"/>
  <c r="G489" i="3"/>
  <c r="G485" i="3"/>
  <c r="G481" i="3"/>
  <c r="G477" i="3"/>
  <c r="G473" i="3"/>
  <c r="G469" i="3"/>
  <c r="G465" i="3"/>
  <c r="G461" i="3"/>
  <c r="G457" i="3"/>
  <c r="G453" i="3"/>
  <c r="G449" i="3"/>
  <c r="G445" i="3"/>
  <c r="G441" i="3"/>
  <c r="G437" i="3"/>
  <c r="G433" i="3"/>
  <c r="G429" i="3"/>
  <c r="G425" i="3"/>
  <c r="G421" i="3"/>
  <c r="G417" i="3"/>
  <c r="G413" i="3"/>
  <c r="G409" i="3"/>
  <c r="G405" i="3"/>
  <c r="G401" i="3"/>
  <c r="G397" i="3"/>
  <c r="G393" i="3"/>
  <c r="G389" i="3"/>
  <c r="G385" i="3"/>
  <c r="G381" i="3"/>
  <c r="G377" i="3"/>
  <c r="G373" i="3"/>
  <c r="G369" i="3"/>
  <c r="G365" i="3"/>
  <c r="G361" i="3"/>
  <c r="G357" i="3"/>
  <c r="G353" i="3"/>
  <c r="G349" i="3"/>
  <c r="G345" i="3"/>
  <c r="G341" i="3"/>
  <c r="G337" i="3"/>
  <c r="G333" i="3"/>
  <c r="G329" i="3"/>
  <c r="G325" i="3"/>
  <c r="G321" i="3"/>
  <c r="G317" i="3"/>
  <c r="G313" i="3"/>
  <c r="G998" i="3"/>
  <c r="G992" i="3"/>
  <c r="G987" i="3"/>
  <c r="G982" i="3"/>
  <c r="G976" i="3"/>
  <c r="G971" i="3"/>
  <c r="G966" i="3"/>
  <c r="G960" i="3"/>
  <c r="G956" i="3"/>
  <c r="G952" i="3"/>
  <c r="G948" i="3"/>
  <c r="G944" i="3"/>
  <c r="G940" i="3"/>
  <c r="G936" i="3"/>
  <c r="G932" i="3"/>
  <c r="G928" i="3"/>
  <c r="G924" i="3"/>
  <c r="G920" i="3"/>
  <c r="G916" i="3"/>
  <c r="G912" i="3"/>
  <c r="G908" i="3"/>
  <c r="G904" i="3"/>
  <c r="G900" i="3"/>
  <c r="G896" i="3"/>
  <c r="G892" i="3"/>
  <c r="G888" i="3"/>
  <c r="G884" i="3"/>
  <c r="G880" i="3"/>
  <c r="G876" i="3"/>
  <c r="G872" i="3"/>
  <c r="G868" i="3"/>
  <c r="G864" i="3"/>
  <c r="G860" i="3"/>
  <c r="G856" i="3"/>
  <c r="G852" i="3"/>
  <c r="G848" i="3"/>
  <c r="G844" i="3"/>
  <c r="G840" i="3"/>
  <c r="G836" i="3"/>
  <c r="G832" i="3"/>
  <c r="G828" i="3"/>
  <c r="G824" i="3"/>
  <c r="G820" i="3"/>
  <c r="G816" i="3"/>
  <c r="G812" i="3"/>
  <c r="G808" i="3"/>
  <c r="G804" i="3"/>
  <c r="G800" i="3"/>
  <c r="G796" i="3"/>
  <c r="G792" i="3"/>
  <c r="G788" i="3"/>
  <c r="G784" i="3"/>
  <c r="G780" i="3"/>
  <c r="G776" i="3"/>
  <c r="G772" i="3"/>
  <c r="G768" i="3"/>
  <c r="G764" i="3"/>
  <c r="G760" i="3"/>
  <c r="G756" i="3"/>
  <c r="G752" i="3"/>
  <c r="G748" i="3"/>
  <c r="G744" i="3"/>
  <c r="G740" i="3"/>
  <c r="G736" i="3"/>
  <c r="G732" i="3"/>
  <c r="G728" i="3"/>
  <c r="G724" i="3"/>
  <c r="G720" i="3"/>
  <c r="G716" i="3"/>
  <c r="G712" i="3"/>
  <c r="G708" i="3"/>
  <c r="G704" i="3"/>
  <c r="G700" i="3"/>
  <c r="G696" i="3"/>
  <c r="G692" i="3"/>
  <c r="G688" i="3"/>
  <c r="G684" i="3"/>
  <c r="G680" i="3"/>
  <c r="G676" i="3"/>
  <c r="G672" i="3"/>
  <c r="G668" i="3"/>
  <c r="G664" i="3"/>
  <c r="G660" i="3"/>
  <c r="G656" i="3"/>
  <c r="G652" i="3"/>
  <c r="G648" i="3"/>
  <c r="G644" i="3"/>
  <c r="G640" i="3"/>
  <c r="G636" i="3"/>
  <c r="G632" i="3"/>
  <c r="G628" i="3"/>
  <c r="G624" i="3"/>
  <c r="G620" i="3"/>
  <c r="G616" i="3"/>
  <c r="G612" i="3"/>
  <c r="G608" i="3"/>
  <c r="G604" i="3"/>
  <c r="G600" i="3"/>
  <c r="G596" i="3"/>
  <c r="G592" i="3"/>
  <c r="G588" i="3"/>
  <c r="G584" i="3"/>
  <c r="G996" i="3"/>
  <c r="G991" i="3"/>
  <c r="G986" i="3"/>
  <c r="G980" i="3"/>
  <c r="G975" i="3"/>
  <c r="G970" i="3"/>
  <c r="G964" i="3"/>
  <c r="G959" i="3"/>
  <c r="G955" i="3"/>
  <c r="G951" i="3"/>
  <c r="G947" i="3"/>
  <c r="G943" i="3"/>
  <c r="G939" i="3"/>
  <c r="G935" i="3"/>
  <c r="G931" i="3"/>
  <c r="G927" i="3"/>
  <c r="G923" i="3"/>
  <c r="G919" i="3"/>
  <c r="G915" i="3"/>
  <c r="G911" i="3"/>
  <c r="G907" i="3"/>
  <c r="G903" i="3"/>
  <c r="G899" i="3"/>
  <c r="G895" i="3"/>
  <c r="G891" i="3"/>
  <c r="G887" i="3"/>
  <c r="G883" i="3"/>
  <c r="G879" i="3"/>
  <c r="G875" i="3"/>
  <c r="G871" i="3"/>
  <c r="G867" i="3"/>
  <c r="G863" i="3"/>
  <c r="G859" i="3"/>
  <c r="G855" i="3"/>
  <c r="G851" i="3"/>
  <c r="G847" i="3"/>
  <c r="G843" i="3"/>
  <c r="G839" i="3"/>
  <c r="G835" i="3"/>
  <c r="G831" i="3"/>
  <c r="G827" i="3"/>
  <c r="G823" i="3"/>
  <c r="G819" i="3"/>
  <c r="G815" i="3"/>
  <c r="G811" i="3"/>
  <c r="G807" i="3"/>
  <c r="G803" i="3"/>
  <c r="G799" i="3"/>
  <c r="G795" i="3"/>
  <c r="G791" i="3"/>
  <c r="G787" i="3"/>
  <c r="G783" i="3"/>
  <c r="G779" i="3"/>
  <c r="G775" i="3"/>
  <c r="G771" i="3"/>
  <c r="G767" i="3"/>
  <c r="G763" i="3"/>
  <c r="G759" i="3"/>
  <c r="G755" i="3"/>
  <c r="G751" i="3"/>
  <c r="G747" i="3"/>
  <c r="G743" i="3"/>
  <c r="G739" i="3"/>
  <c r="G735" i="3"/>
  <c r="G731" i="3"/>
  <c r="G727" i="3"/>
  <c r="G723" i="3"/>
  <c r="G719" i="3"/>
  <c r="G715" i="3"/>
  <c r="G711" i="3"/>
  <c r="G707" i="3"/>
  <c r="G703" i="3"/>
  <c r="G699" i="3"/>
  <c r="G695" i="3"/>
  <c r="G691" i="3"/>
  <c r="G687" i="3"/>
  <c r="G683" i="3"/>
  <c r="G679" i="3"/>
  <c r="G675" i="3"/>
  <c r="G671" i="3"/>
  <c r="G667" i="3"/>
  <c r="G663" i="3"/>
  <c r="G659" i="3"/>
  <c r="G655" i="3"/>
  <c r="G651" i="3"/>
  <c r="G647" i="3"/>
  <c r="G643" i="3"/>
  <c r="G639" i="3"/>
  <c r="G635" i="3"/>
  <c r="G631" i="3"/>
  <c r="G627" i="3"/>
  <c r="G623" i="3"/>
  <c r="G619" i="3"/>
  <c r="G615" i="3"/>
  <c r="G611" i="3"/>
  <c r="G607" i="3"/>
  <c r="G603" i="3"/>
  <c r="G599" i="3"/>
  <c r="G595" i="3"/>
  <c r="G591" i="3"/>
  <c r="G587" i="3"/>
  <c r="G583" i="3"/>
  <c r="G579" i="3"/>
  <c r="G575" i="3"/>
  <c r="G571" i="3"/>
  <c r="G567" i="3"/>
  <c r="G563" i="3"/>
  <c r="G559" i="3"/>
  <c r="G555" i="3"/>
  <c r="G551" i="3"/>
  <c r="G547" i="3"/>
  <c r="G543" i="3"/>
  <c r="G539" i="3"/>
  <c r="G535" i="3"/>
  <c r="G531" i="3"/>
  <c r="G527" i="3"/>
  <c r="G523" i="3"/>
  <c r="G519" i="3"/>
  <c r="G515" i="3"/>
  <c r="G511" i="3"/>
  <c r="G507" i="3"/>
  <c r="G503" i="3"/>
  <c r="G499" i="3"/>
  <c r="G495" i="3"/>
  <c r="G491" i="3"/>
  <c r="G487" i="3"/>
  <c r="G483" i="3"/>
  <c r="G479" i="3"/>
  <c r="G475" i="3"/>
  <c r="G471" i="3"/>
  <c r="G467" i="3"/>
  <c r="G463" i="3"/>
  <c r="G459" i="3"/>
  <c r="G455" i="3"/>
  <c r="G451" i="3"/>
  <c r="G447" i="3"/>
  <c r="G443" i="3"/>
  <c r="G439" i="3"/>
  <c r="G435" i="3"/>
  <c r="G431" i="3"/>
  <c r="G427" i="3"/>
  <c r="G423" i="3"/>
  <c r="G419" i="3"/>
  <c r="G415" i="3"/>
  <c r="G411" i="3"/>
  <c r="G407" i="3"/>
  <c r="G403" i="3"/>
  <c r="G5" i="3"/>
  <c r="G9" i="3"/>
  <c r="G13" i="3"/>
  <c r="G17" i="3"/>
  <c r="G21" i="3"/>
  <c r="G25" i="3"/>
  <c r="G29" i="3"/>
  <c r="G33" i="3"/>
  <c r="G37" i="3"/>
  <c r="G41" i="3"/>
  <c r="G45" i="3"/>
  <c r="G49" i="3"/>
  <c r="G53" i="3"/>
  <c r="G57" i="3"/>
  <c r="G61" i="3"/>
  <c r="G65" i="3"/>
  <c r="G69" i="3"/>
  <c r="G73" i="3"/>
  <c r="G77" i="3"/>
  <c r="G81" i="3"/>
  <c r="G85" i="3"/>
  <c r="G89" i="3"/>
  <c r="G93" i="3"/>
  <c r="G97" i="3"/>
  <c r="G101" i="3"/>
  <c r="G105" i="3"/>
  <c r="G109" i="3"/>
  <c r="G113" i="3"/>
  <c r="G117" i="3"/>
  <c r="G121" i="3"/>
  <c r="G125" i="3"/>
  <c r="G129" i="3"/>
  <c r="G133" i="3"/>
  <c r="G137" i="3"/>
  <c r="G141" i="3"/>
  <c r="G145" i="3"/>
  <c r="G149" i="3"/>
  <c r="G153" i="3"/>
  <c r="G157" i="3"/>
  <c r="G161" i="3"/>
  <c r="G165" i="3"/>
  <c r="G169" i="3"/>
  <c r="G173" i="3"/>
  <c r="G177" i="3"/>
  <c r="G181" i="3"/>
  <c r="G185" i="3"/>
  <c r="G189" i="3"/>
  <c r="G193" i="3"/>
  <c r="G197" i="3"/>
  <c r="G201" i="3"/>
  <c r="G205" i="3"/>
  <c r="G209" i="3"/>
  <c r="G213" i="3"/>
  <c r="G217" i="3"/>
  <c r="G221" i="3"/>
  <c r="G225" i="3"/>
  <c r="G229" i="3"/>
  <c r="G233" i="3"/>
  <c r="G237" i="3"/>
  <c r="G241" i="3"/>
  <c r="G245" i="3"/>
  <c r="G249" i="3"/>
  <c r="G253" i="3"/>
  <c r="G257" i="3"/>
  <c r="G261" i="3"/>
  <c r="G265" i="3"/>
  <c r="G269" i="3"/>
  <c r="G273" i="3"/>
  <c r="G277" i="3"/>
  <c r="G281" i="3"/>
  <c r="G285" i="3"/>
  <c r="G289" i="3"/>
  <c r="G293" i="3"/>
  <c r="G297" i="3"/>
  <c r="G301" i="3"/>
  <c r="G305" i="3"/>
  <c r="G309" i="3"/>
  <c r="G314" i="3"/>
  <c r="G319" i="3"/>
  <c r="G324" i="3"/>
  <c r="G330" i="3"/>
  <c r="G335" i="3"/>
  <c r="G340" i="3"/>
  <c r="G346" i="3"/>
  <c r="G351" i="3"/>
  <c r="G356" i="3"/>
  <c r="G362" i="3"/>
  <c r="G367" i="3"/>
  <c r="G372" i="3"/>
  <c r="G378" i="3"/>
  <c r="G383" i="3"/>
  <c r="G388" i="3"/>
  <c r="G394" i="3"/>
  <c r="G399" i="3"/>
  <c r="G406" i="3"/>
  <c r="G414" i="3"/>
  <c r="G422" i="3"/>
  <c r="G430" i="3"/>
  <c r="G438" i="3"/>
  <c r="G446" i="3"/>
  <c r="G454" i="3"/>
  <c r="G462" i="3"/>
  <c r="G470" i="3"/>
  <c r="G478" i="3"/>
  <c r="G486" i="3"/>
  <c r="G494" i="3"/>
  <c r="G502" i="3"/>
  <c r="G510" i="3"/>
  <c r="G518" i="3"/>
  <c r="G526" i="3"/>
  <c r="G534" i="3"/>
  <c r="G542" i="3"/>
  <c r="G550" i="3"/>
  <c r="G558" i="3"/>
  <c r="G566" i="3"/>
  <c r="G574" i="3"/>
  <c r="G582" i="3"/>
  <c r="G598" i="3"/>
  <c r="G614" i="3"/>
  <c r="G630" i="3"/>
  <c r="G646" i="3"/>
  <c r="G662" i="3"/>
  <c r="G678" i="3"/>
  <c r="G694" i="3"/>
  <c r="G710" i="3"/>
  <c r="G726" i="3"/>
  <c r="G742" i="3"/>
  <c r="G758" i="3"/>
  <c r="G774" i="3"/>
  <c r="G790" i="3"/>
  <c r="G806" i="3"/>
  <c r="G822" i="3"/>
  <c r="G838" i="3"/>
  <c r="G854" i="3"/>
  <c r="G870" i="3"/>
  <c r="G886" i="3"/>
  <c r="G902" i="3"/>
  <c r="G918" i="3"/>
  <c r="G934" i="3"/>
  <c r="G950" i="3"/>
  <c r="G968" i="3"/>
  <c r="G990" i="3"/>
  <c r="G2" i="3"/>
  <c r="G6" i="3"/>
  <c r="G10" i="3"/>
  <c r="G14" i="3"/>
  <c r="G18" i="3"/>
  <c r="G22" i="3"/>
  <c r="G26" i="3"/>
  <c r="G30" i="3"/>
  <c r="G34" i="3"/>
  <c r="G38" i="3"/>
  <c r="G42" i="3"/>
  <c r="G46" i="3"/>
  <c r="G50" i="3"/>
  <c r="G54" i="3"/>
  <c r="G58" i="3"/>
  <c r="G62" i="3"/>
  <c r="G66" i="3"/>
  <c r="G70" i="3"/>
  <c r="G74" i="3"/>
  <c r="G78" i="3"/>
  <c r="G82" i="3"/>
  <c r="G86" i="3"/>
  <c r="G90" i="3"/>
  <c r="G94" i="3"/>
  <c r="G98" i="3"/>
  <c r="G102" i="3"/>
  <c r="G106" i="3"/>
  <c r="G110" i="3"/>
  <c r="G114" i="3"/>
  <c r="G118" i="3"/>
  <c r="G122" i="3"/>
  <c r="G126" i="3"/>
  <c r="G130" i="3"/>
  <c r="G134" i="3"/>
  <c r="G138" i="3"/>
  <c r="G142" i="3"/>
  <c r="G146" i="3"/>
  <c r="G150" i="3"/>
  <c r="G154" i="3"/>
  <c r="G158" i="3"/>
  <c r="G162" i="3"/>
  <c r="G166" i="3"/>
  <c r="G170" i="3"/>
  <c r="G174" i="3"/>
  <c r="G178" i="3"/>
  <c r="G182" i="3"/>
  <c r="G186" i="3"/>
  <c r="G190" i="3"/>
  <c r="G194" i="3"/>
  <c r="G198" i="3"/>
  <c r="G202" i="3"/>
  <c r="G206" i="3"/>
  <c r="G210" i="3"/>
  <c r="G214" i="3"/>
  <c r="G218" i="3"/>
  <c r="G222" i="3"/>
  <c r="G226" i="3"/>
  <c r="G230" i="3"/>
  <c r="G234" i="3"/>
  <c r="G238" i="3"/>
  <c r="G242" i="3"/>
  <c r="G246" i="3"/>
  <c r="G250" i="3"/>
  <c r="G254" i="3"/>
  <c r="G258" i="3"/>
  <c r="G262" i="3"/>
  <c r="G266" i="3"/>
  <c r="G270" i="3"/>
  <c r="G274" i="3"/>
  <c r="G278" i="3"/>
  <c r="G282" i="3"/>
  <c r="G286" i="3"/>
  <c r="G290" i="3"/>
  <c r="G294" i="3"/>
  <c r="G298" i="3"/>
  <c r="G302" i="3"/>
  <c r="G306" i="3"/>
  <c r="G310" i="3"/>
  <c r="G315" i="3"/>
  <c r="G320" i="3"/>
  <c r="G326" i="3"/>
  <c r="G331" i="3"/>
  <c r="G336" i="3"/>
  <c r="G342" i="3"/>
  <c r="G347" i="3"/>
  <c r="G352" i="3"/>
  <c r="G358" i="3"/>
  <c r="G363" i="3"/>
  <c r="G368" i="3"/>
  <c r="G374" i="3"/>
  <c r="G379" i="3"/>
  <c r="G384" i="3"/>
  <c r="G390" i="3"/>
  <c r="G395" i="3"/>
  <c r="G400" i="3"/>
  <c r="G408" i="3"/>
  <c r="G416" i="3"/>
  <c r="G424" i="3"/>
  <c r="G432" i="3"/>
  <c r="G440" i="3"/>
  <c r="G448" i="3"/>
  <c r="G456" i="3"/>
  <c r="G464" i="3"/>
  <c r="G472" i="3"/>
  <c r="G480" i="3"/>
  <c r="G488" i="3"/>
  <c r="G496" i="3"/>
  <c r="G504" i="3"/>
  <c r="G512" i="3"/>
  <c r="G520" i="3"/>
  <c r="G528" i="3"/>
  <c r="G536" i="3"/>
  <c r="G544" i="3"/>
  <c r="G552" i="3"/>
  <c r="G560" i="3"/>
  <c r="G568" i="3"/>
  <c r="G576" i="3"/>
  <c r="G586" i="3"/>
  <c r="G602" i="3"/>
  <c r="G618" i="3"/>
  <c r="G634" i="3"/>
  <c r="G650" i="3"/>
  <c r="G666" i="3"/>
  <c r="G682" i="3"/>
  <c r="G698" i="3"/>
  <c r="G714" i="3"/>
  <c r="G730" i="3"/>
  <c r="G746" i="3"/>
  <c r="G762" i="3"/>
  <c r="G778" i="3"/>
  <c r="G794" i="3"/>
  <c r="G810" i="3"/>
  <c r="G826" i="3"/>
  <c r="G842" i="3"/>
  <c r="G858" i="3"/>
  <c r="G874" i="3"/>
  <c r="G890" i="3"/>
  <c r="G906" i="3"/>
  <c r="G922" i="3"/>
  <c r="G938" i="3"/>
  <c r="G954" i="3"/>
  <c r="G974" i="3"/>
  <c r="G995" i="3"/>
  <c r="H3" i="3"/>
  <c r="H7" i="3"/>
  <c r="H11" i="3"/>
  <c r="H15" i="3"/>
  <c r="H19" i="3"/>
  <c r="H23" i="3"/>
  <c r="H27" i="3"/>
  <c r="H31" i="3"/>
  <c r="H35" i="3"/>
  <c r="H39" i="3"/>
  <c r="H43" i="3"/>
  <c r="H47" i="3"/>
  <c r="H51" i="3"/>
  <c r="H55" i="3"/>
  <c r="H59" i="3"/>
  <c r="H63" i="3"/>
  <c r="H67" i="3"/>
  <c r="H71" i="3"/>
  <c r="H75" i="3"/>
  <c r="H79" i="3"/>
  <c r="H83" i="3"/>
  <c r="H87" i="3"/>
  <c r="H91" i="3"/>
  <c r="H95" i="3"/>
  <c r="H99" i="3"/>
  <c r="H103" i="3"/>
  <c r="H107" i="3"/>
  <c r="H111" i="3"/>
  <c r="H115" i="3"/>
  <c r="H119" i="3"/>
  <c r="H123" i="3"/>
  <c r="H127" i="3"/>
  <c r="H131" i="3"/>
  <c r="H135" i="3"/>
  <c r="H139" i="3"/>
  <c r="H143" i="3"/>
  <c r="H147" i="3"/>
  <c r="H151" i="3"/>
  <c r="H155" i="3"/>
  <c r="H159" i="3"/>
  <c r="H163" i="3"/>
  <c r="H167" i="3"/>
  <c r="H171" i="3"/>
  <c r="H175" i="3"/>
  <c r="H179" i="3"/>
  <c r="H183" i="3"/>
  <c r="H187" i="3"/>
  <c r="H191" i="3"/>
  <c r="H195" i="3"/>
  <c r="H199" i="3"/>
  <c r="H203" i="3"/>
  <c r="H207" i="3"/>
  <c r="H211" i="3"/>
  <c r="H215" i="3"/>
  <c r="H219" i="3"/>
  <c r="H223" i="3"/>
  <c r="H227" i="3"/>
  <c r="H231" i="3"/>
  <c r="H235" i="3"/>
  <c r="H239" i="3"/>
  <c r="H243" i="3"/>
  <c r="H247" i="3"/>
  <c r="H251" i="3"/>
  <c r="H255" i="3"/>
  <c r="H259" i="3"/>
  <c r="H263" i="3"/>
  <c r="H267" i="3"/>
  <c r="H271" i="3"/>
  <c r="H275" i="3"/>
  <c r="H279" i="3"/>
  <c r="H283" i="3"/>
  <c r="H287" i="3"/>
  <c r="H291" i="3"/>
  <c r="H295" i="3"/>
  <c r="H299" i="3"/>
  <c r="H303" i="3"/>
  <c r="H307" i="3"/>
  <c r="H311" i="3"/>
  <c r="H315" i="3"/>
  <c r="H319" i="3"/>
  <c r="H323" i="3"/>
  <c r="H327" i="3"/>
  <c r="H331" i="3"/>
  <c r="H335" i="3"/>
  <c r="H339" i="3"/>
  <c r="H343" i="3"/>
  <c r="H347" i="3"/>
  <c r="H351" i="3"/>
  <c r="H355" i="3"/>
  <c r="H359" i="3"/>
  <c r="H363" i="3"/>
  <c r="H367" i="3"/>
  <c r="H371" i="3"/>
  <c r="H375" i="3"/>
  <c r="H379" i="3"/>
  <c r="H383" i="3"/>
  <c r="H387" i="3"/>
  <c r="H391" i="3"/>
  <c r="H395" i="3"/>
  <c r="H399" i="3"/>
  <c r="H403" i="3"/>
  <c r="H407" i="3"/>
  <c r="H411" i="3"/>
  <c r="H415" i="3"/>
  <c r="H419" i="3"/>
  <c r="H423" i="3"/>
  <c r="H427" i="3"/>
  <c r="H431" i="3"/>
  <c r="H435" i="3"/>
  <c r="H439" i="3"/>
  <c r="H443" i="3"/>
  <c r="H447" i="3"/>
  <c r="H451" i="3"/>
  <c r="H457" i="3"/>
  <c r="H462" i="3"/>
  <c r="H467" i="3"/>
  <c r="H473" i="3"/>
  <c r="H478" i="3"/>
  <c r="H483" i="3"/>
  <c r="H489" i="3"/>
  <c r="H494" i="3"/>
  <c r="H499" i="3"/>
  <c r="H505" i="3"/>
  <c r="H510" i="3"/>
  <c r="H515" i="3"/>
  <c r="H521" i="3"/>
  <c r="H526" i="3"/>
  <c r="H531" i="3"/>
  <c r="H537" i="3"/>
  <c r="H542" i="3"/>
  <c r="H547" i="3"/>
  <c r="H553" i="3"/>
  <c r="H559" i="3"/>
  <c r="H567" i="3"/>
  <c r="H575" i="3"/>
  <c r="H586" i="3"/>
  <c r="H596" i="3"/>
  <c r="H607" i="3"/>
  <c r="H618" i="3"/>
  <c r="H628" i="3"/>
  <c r="H639" i="3"/>
  <c r="H650" i="3"/>
  <c r="H660" i="3"/>
  <c r="H679" i="3"/>
  <c r="H700" i="3"/>
  <c r="H722" i="3"/>
  <c r="H743" i="3"/>
  <c r="H764" i="3"/>
  <c r="H786" i="3"/>
  <c r="H807" i="3"/>
  <c r="H828" i="3"/>
  <c r="H850" i="3"/>
  <c r="H871" i="3"/>
  <c r="H892" i="3"/>
  <c r="H914" i="3"/>
  <c r="H935" i="3"/>
  <c r="H956" i="3"/>
  <c r="H978" i="3"/>
  <c r="H999" i="3"/>
  <c r="H68" i="3"/>
  <c r="H72" i="3"/>
  <c r="H76" i="3"/>
  <c r="H80" i="3"/>
  <c r="H84" i="3"/>
  <c r="H88" i="3"/>
  <c r="H92" i="3"/>
  <c r="H96" i="3"/>
  <c r="H100" i="3"/>
  <c r="H104" i="3"/>
  <c r="H108" i="3"/>
  <c r="H112" i="3"/>
  <c r="H116" i="3"/>
  <c r="H120" i="3"/>
  <c r="H124" i="3"/>
  <c r="H128" i="3"/>
  <c r="H132" i="3"/>
  <c r="H136" i="3"/>
  <c r="H140" i="3"/>
  <c r="H144" i="3"/>
  <c r="H148" i="3"/>
  <c r="H152" i="3"/>
  <c r="H156" i="3"/>
  <c r="H160" i="3"/>
  <c r="H164" i="3"/>
  <c r="H168" i="3"/>
  <c r="H172" i="3"/>
  <c r="H176" i="3"/>
  <c r="H180" i="3"/>
  <c r="H184" i="3"/>
  <c r="H188" i="3"/>
  <c r="H192" i="3"/>
  <c r="H196" i="3"/>
  <c r="H200" i="3"/>
  <c r="H204" i="3"/>
  <c r="H208" i="3"/>
  <c r="H212" i="3"/>
  <c r="H216" i="3"/>
  <c r="H220" i="3"/>
  <c r="H224" i="3"/>
  <c r="H228" i="3"/>
  <c r="H232" i="3"/>
  <c r="H236" i="3"/>
  <c r="H240" i="3"/>
  <c r="H244" i="3"/>
  <c r="H248" i="3"/>
  <c r="H252" i="3"/>
  <c r="H256" i="3"/>
  <c r="H260" i="3"/>
  <c r="H264" i="3"/>
  <c r="H268" i="3"/>
  <c r="H272" i="3"/>
  <c r="H276" i="3"/>
  <c r="H280" i="3"/>
  <c r="H284" i="3"/>
  <c r="H288" i="3"/>
  <c r="H292" i="3"/>
  <c r="H296" i="3"/>
  <c r="H300" i="3"/>
  <c r="H304" i="3"/>
  <c r="H308" i="3"/>
  <c r="H312" i="3"/>
  <c r="H316" i="3"/>
  <c r="H320" i="3"/>
  <c r="H324" i="3"/>
  <c r="H328" i="3"/>
  <c r="H332" i="3"/>
  <c r="H336" i="3"/>
  <c r="H340" i="3"/>
  <c r="H344" i="3"/>
  <c r="H348" i="3"/>
  <c r="H352" i="3"/>
  <c r="H356" i="3"/>
  <c r="H360" i="3"/>
  <c r="H364" i="3"/>
  <c r="H368" i="3"/>
  <c r="H372" i="3"/>
  <c r="H376" i="3"/>
  <c r="H380" i="3"/>
  <c r="H384" i="3"/>
  <c r="H388" i="3"/>
  <c r="H392" i="3"/>
  <c r="H396" i="3"/>
  <c r="H400" i="3"/>
  <c r="H404" i="3"/>
  <c r="H408" i="3"/>
  <c r="H412" i="3"/>
  <c r="H416" i="3"/>
  <c r="H420" i="3"/>
  <c r="H424" i="3"/>
  <c r="H428" i="3"/>
  <c r="H432" i="3"/>
  <c r="H436" i="3"/>
  <c r="H440" i="3"/>
  <c r="H444" i="3"/>
  <c r="H448" i="3"/>
  <c r="H453" i="3"/>
  <c r="H458" i="3"/>
  <c r="H463" i="3"/>
  <c r="H469" i="3"/>
  <c r="H474" i="3"/>
  <c r="H479" i="3"/>
  <c r="H485" i="3"/>
  <c r="H490" i="3"/>
  <c r="H495" i="3"/>
  <c r="H501" i="3"/>
  <c r="H506" i="3"/>
  <c r="H511" i="3"/>
  <c r="H517" i="3"/>
  <c r="H522" i="3"/>
  <c r="H527" i="3"/>
  <c r="H533" i="3"/>
  <c r="H538" i="3"/>
  <c r="H543" i="3"/>
  <c r="H549" i="3"/>
  <c r="H554" i="3"/>
  <c r="H561" i="3"/>
  <c r="H569" i="3"/>
  <c r="H578" i="3"/>
  <c r="H588" i="3"/>
  <c r="H599" i="3"/>
  <c r="H610" i="3"/>
  <c r="H620" i="3"/>
  <c r="H631" i="3"/>
  <c r="H642" i="3"/>
  <c r="H652" i="3"/>
  <c r="H663" i="3"/>
  <c r="H684" i="3"/>
  <c r="H706" i="3"/>
  <c r="H727" i="3"/>
  <c r="H748" i="3"/>
  <c r="H770" i="3"/>
  <c r="H791" i="3"/>
  <c r="H812" i="3"/>
  <c r="H834" i="3"/>
  <c r="H855" i="3"/>
  <c r="H876" i="3"/>
  <c r="H898" i="3"/>
  <c r="H919" i="3"/>
  <c r="H940" i="3"/>
  <c r="H962" i="3"/>
  <c r="H1001" i="3"/>
  <c r="H997" i="3"/>
  <c r="H993" i="3"/>
  <c r="H989" i="3"/>
  <c r="H985" i="3"/>
  <c r="H981" i="3"/>
  <c r="H977" i="3"/>
  <c r="H973" i="3"/>
  <c r="H969" i="3"/>
  <c r="H965" i="3"/>
  <c r="H961" i="3"/>
  <c r="H957" i="3"/>
  <c r="H953" i="3"/>
  <c r="H949" i="3"/>
  <c r="H945" i="3"/>
  <c r="H941" i="3"/>
  <c r="H937" i="3"/>
  <c r="H933" i="3"/>
  <c r="H929" i="3"/>
  <c r="H925" i="3"/>
  <c r="H921" i="3"/>
  <c r="H917" i="3"/>
  <c r="H913" i="3"/>
  <c r="H909" i="3"/>
  <c r="H905" i="3"/>
  <c r="H901" i="3"/>
  <c r="H897" i="3"/>
  <c r="H893" i="3"/>
  <c r="H889" i="3"/>
  <c r="H885" i="3"/>
  <c r="H881" i="3"/>
  <c r="H877" i="3"/>
  <c r="H873" i="3"/>
  <c r="H869" i="3"/>
  <c r="H865" i="3"/>
  <c r="H861" i="3"/>
  <c r="H857" i="3"/>
  <c r="H853" i="3"/>
  <c r="H849" i="3"/>
  <c r="H845" i="3"/>
  <c r="H841" i="3"/>
  <c r="H837" i="3"/>
  <c r="H833" i="3"/>
  <c r="H829" i="3"/>
  <c r="H825" i="3"/>
  <c r="H821" i="3"/>
  <c r="H817" i="3"/>
  <c r="H813" i="3"/>
  <c r="H809" i="3"/>
  <c r="H805" i="3"/>
  <c r="H801" i="3"/>
  <c r="H797" i="3"/>
  <c r="H793" i="3"/>
  <c r="H789" i="3"/>
  <c r="H785" i="3"/>
  <c r="H781" i="3"/>
  <c r="H777" i="3"/>
  <c r="H773" i="3"/>
  <c r="H769" i="3"/>
  <c r="H765" i="3"/>
  <c r="H761" i="3"/>
  <c r="H757" i="3"/>
  <c r="H753" i="3"/>
  <c r="H749" i="3"/>
  <c r="H745" i="3"/>
  <c r="H741" i="3"/>
  <c r="H737" i="3"/>
  <c r="H733" i="3"/>
  <c r="H729" i="3"/>
  <c r="H725" i="3"/>
  <c r="H721" i="3"/>
  <c r="H717" i="3"/>
  <c r="H713" i="3"/>
  <c r="H709" i="3"/>
  <c r="H705" i="3"/>
  <c r="H701" i="3"/>
  <c r="H697" i="3"/>
  <c r="H693" i="3"/>
  <c r="H689" i="3"/>
  <c r="H685" i="3"/>
  <c r="H681" i="3"/>
  <c r="H677" i="3"/>
  <c r="H673" i="3"/>
  <c r="H669" i="3"/>
  <c r="H665" i="3"/>
  <c r="H661" i="3"/>
  <c r="H657" i="3"/>
  <c r="H653" i="3"/>
  <c r="H649" i="3"/>
  <c r="H645" i="3"/>
  <c r="H641" i="3"/>
  <c r="H637" i="3"/>
  <c r="H633" i="3"/>
  <c r="H629" i="3"/>
  <c r="H625" i="3"/>
  <c r="H621" i="3"/>
  <c r="H617" i="3"/>
  <c r="H613" i="3"/>
  <c r="H609" i="3"/>
  <c r="H605" i="3"/>
  <c r="H601" i="3"/>
  <c r="H597" i="3"/>
  <c r="H593" i="3"/>
  <c r="H589" i="3"/>
  <c r="H585" i="3"/>
  <c r="H581" i="3"/>
  <c r="H577" i="3"/>
  <c r="H998" i="3"/>
  <c r="H992" i="3"/>
  <c r="H987" i="3"/>
  <c r="H982" i="3"/>
  <c r="H976" i="3"/>
  <c r="H971" i="3"/>
  <c r="H966" i="3"/>
  <c r="H960" i="3"/>
  <c r="H955" i="3"/>
  <c r="H950" i="3"/>
  <c r="H944" i="3"/>
  <c r="H939" i="3"/>
  <c r="H934" i="3"/>
  <c r="H928" i="3"/>
  <c r="H923" i="3"/>
  <c r="H918" i="3"/>
  <c r="H912" i="3"/>
  <c r="H907" i="3"/>
  <c r="H902" i="3"/>
  <c r="H896" i="3"/>
  <c r="H891" i="3"/>
  <c r="H886" i="3"/>
  <c r="H880" i="3"/>
  <c r="H875" i="3"/>
  <c r="H870" i="3"/>
  <c r="H864" i="3"/>
  <c r="H859" i="3"/>
  <c r="H854" i="3"/>
  <c r="H848" i="3"/>
  <c r="H843" i="3"/>
  <c r="H838" i="3"/>
  <c r="H832" i="3"/>
  <c r="H827" i="3"/>
  <c r="H822" i="3"/>
  <c r="H816" i="3"/>
  <c r="H811" i="3"/>
  <c r="H806" i="3"/>
  <c r="H800" i="3"/>
  <c r="H795" i="3"/>
  <c r="H790" i="3"/>
  <c r="H784" i="3"/>
  <c r="H779" i="3"/>
  <c r="H774" i="3"/>
  <c r="H768" i="3"/>
  <c r="H763" i="3"/>
  <c r="H758" i="3"/>
  <c r="H752" i="3"/>
  <c r="H747" i="3"/>
  <c r="H742" i="3"/>
  <c r="H736" i="3"/>
  <c r="H731" i="3"/>
  <c r="H726" i="3"/>
  <c r="H720" i="3"/>
  <c r="H715" i="3"/>
  <c r="H710" i="3"/>
  <c r="H704" i="3"/>
  <c r="H699" i="3"/>
  <c r="H694" i="3"/>
  <c r="H688" i="3"/>
  <c r="H683" i="3"/>
  <c r="H678" i="3"/>
  <c r="H672" i="3"/>
  <c r="H667" i="3"/>
  <c r="H662" i="3"/>
  <c r="H656" i="3"/>
  <c r="H651" i="3"/>
  <c r="H646" i="3"/>
  <c r="H640" i="3"/>
  <c r="H635" i="3"/>
  <c r="H630" i="3"/>
  <c r="H624" i="3"/>
  <c r="H619" i="3"/>
  <c r="H614" i="3"/>
  <c r="H608" i="3"/>
  <c r="H603" i="3"/>
  <c r="H598" i="3"/>
  <c r="H592" i="3"/>
  <c r="H587" i="3"/>
  <c r="H582" i="3"/>
  <c r="H576" i="3"/>
  <c r="H572" i="3"/>
  <c r="H568" i="3"/>
  <c r="H564" i="3"/>
  <c r="H560" i="3"/>
  <c r="H556" i="3"/>
  <c r="H552" i="3"/>
  <c r="H548" i="3"/>
  <c r="H544" i="3"/>
  <c r="H540" i="3"/>
  <c r="H536" i="3"/>
  <c r="H532" i="3"/>
  <c r="H528" i="3"/>
  <c r="H524" i="3"/>
  <c r="H520" i="3"/>
  <c r="H516" i="3"/>
  <c r="H512" i="3"/>
  <c r="H508" i="3"/>
  <c r="H504" i="3"/>
  <c r="H500" i="3"/>
  <c r="H496" i="3"/>
  <c r="H492" i="3"/>
  <c r="H488" i="3"/>
  <c r="H484" i="3"/>
  <c r="H480" i="3"/>
  <c r="H476" i="3"/>
  <c r="H472" i="3"/>
  <c r="H468" i="3"/>
  <c r="H464" i="3"/>
  <c r="H460" i="3"/>
  <c r="H456" i="3"/>
  <c r="H452" i="3"/>
  <c r="H996" i="3"/>
  <c r="H991" i="3"/>
  <c r="H986" i="3"/>
  <c r="H980" i="3"/>
  <c r="H975" i="3"/>
  <c r="H970" i="3"/>
  <c r="H964" i="3"/>
  <c r="H959" i="3"/>
  <c r="H954" i="3"/>
  <c r="H948" i="3"/>
  <c r="H943" i="3"/>
  <c r="H938" i="3"/>
  <c r="H932" i="3"/>
  <c r="H927" i="3"/>
  <c r="H922" i="3"/>
  <c r="H916" i="3"/>
  <c r="H911" i="3"/>
  <c r="H906" i="3"/>
  <c r="H900" i="3"/>
  <c r="H895" i="3"/>
  <c r="H890" i="3"/>
  <c r="H884" i="3"/>
  <c r="H879" i="3"/>
  <c r="H874" i="3"/>
  <c r="H868" i="3"/>
  <c r="H863" i="3"/>
  <c r="H858" i="3"/>
  <c r="H852" i="3"/>
  <c r="H847" i="3"/>
  <c r="H842" i="3"/>
  <c r="H836" i="3"/>
  <c r="H831" i="3"/>
  <c r="H826" i="3"/>
  <c r="H820" i="3"/>
  <c r="H815" i="3"/>
  <c r="H810" i="3"/>
  <c r="H804" i="3"/>
  <c r="H799" i="3"/>
  <c r="H794" i="3"/>
  <c r="H788" i="3"/>
  <c r="H783" i="3"/>
  <c r="H778" i="3"/>
  <c r="H772" i="3"/>
  <c r="H767" i="3"/>
  <c r="H762" i="3"/>
  <c r="H756" i="3"/>
  <c r="H751" i="3"/>
  <c r="H746" i="3"/>
  <c r="H740" i="3"/>
  <c r="H735" i="3"/>
  <c r="H730" i="3"/>
  <c r="H724" i="3"/>
  <c r="H719" i="3"/>
  <c r="H714" i="3"/>
  <c r="H708" i="3"/>
  <c r="H703" i="3"/>
  <c r="H698" i="3"/>
  <c r="H692" i="3"/>
  <c r="H687" i="3"/>
  <c r="H682" i="3"/>
  <c r="H676" i="3"/>
  <c r="H671" i="3"/>
  <c r="H666" i="3"/>
  <c r="H1000" i="3"/>
  <c r="H995" i="3"/>
  <c r="H990" i="3"/>
  <c r="H984" i="3"/>
  <c r="H979" i="3"/>
  <c r="H974" i="3"/>
  <c r="H968" i="3"/>
  <c r="H963" i="3"/>
  <c r="H958" i="3"/>
  <c r="H952" i="3"/>
  <c r="H947" i="3"/>
  <c r="H942" i="3"/>
  <c r="H936" i="3"/>
  <c r="H931" i="3"/>
  <c r="H926" i="3"/>
  <c r="H920" i="3"/>
  <c r="H915" i="3"/>
  <c r="H910" i="3"/>
  <c r="H904" i="3"/>
  <c r="H899" i="3"/>
  <c r="H894" i="3"/>
  <c r="H888" i="3"/>
  <c r="H883" i="3"/>
  <c r="H878" i="3"/>
  <c r="H872" i="3"/>
  <c r="H867" i="3"/>
  <c r="H862" i="3"/>
  <c r="H856" i="3"/>
  <c r="H851" i="3"/>
  <c r="H846" i="3"/>
  <c r="H840" i="3"/>
  <c r="H835" i="3"/>
  <c r="H830" i="3"/>
  <c r="H824" i="3"/>
  <c r="H819" i="3"/>
  <c r="H814" i="3"/>
  <c r="H808" i="3"/>
  <c r="H803" i="3"/>
  <c r="H798" i="3"/>
  <c r="H792" i="3"/>
  <c r="H787" i="3"/>
  <c r="H782" i="3"/>
  <c r="H776" i="3"/>
  <c r="H771" i="3"/>
  <c r="H766" i="3"/>
  <c r="H760" i="3"/>
  <c r="H755" i="3"/>
  <c r="H750" i="3"/>
  <c r="H744" i="3"/>
  <c r="H739" i="3"/>
  <c r="H734" i="3"/>
  <c r="H728" i="3"/>
  <c r="H723" i="3"/>
  <c r="H718" i="3"/>
  <c r="H712" i="3"/>
  <c r="H707" i="3"/>
  <c r="H702" i="3"/>
  <c r="H696" i="3"/>
  <c r="H691" i="3"/>
  <c r="H686" i="3"/>
  <c r="H680" i="3"/>
  <c r="H675" i="3"/>
  <c r="H670" i="3"/>
  <c r="H664" i="3"/>
  <c r="H659" i="3"/>
  <c r="H654" i="3"/>
  <c r="H648" i="3"/>
  <c r="H643" i="3"/>
  <c r="H638" i="3"/>
  <c r="H632" i="3"/>
  <c r="H627" i="3"/>
  <c r="H622" i="3"/>
  <c r="H616" i="3"/>
  <c r="H611" i="3"/>
  <c r="H606" i="3"/>
  <c r="H600" i="3"/>
  <c r="H595" i="3"/>
  <c r="H590" i="3"/>
  <c r="H584" i="3"/>
  <c r="H579" i="3"/>
  <c r="H574" i="3"/>
  <c r="H570" i="3"/>
  <c r="H566" i="3"/>
  <c r="H562" i="3"/>
  <c r="H558" i="3"/>
  <c r="H5" i="3"/>
  <c r="H9" i="3"/>
  <c r="H13" i="3"/>
  <c r="H17" i="3"/>
  <c r="H21" i="3"/>
  <c r="H25" i="3"/>
  <c r="H29" i="3"/>
  <c r="H33" i="3"/>
  <c r="H37" i="3"/>
  <c r="H41" i="3"/>
  <c r="H45" i="3"/>
  <c r="H49" i="3"/>
  <c r="H53" i="3"/>
  <c r="H57" i="3"/>
  <c r="H61" i="3"/>
  <c r="H65" i="3"/>
  <c r="H69" i="3"/>
  <c r="H73" i="3"/>
  <c r="H77" i="3"/>
  <c r="H81" i="3"/>
  <c r="H85" i="3"/>
  <c r="H89" i="3"/>
  <c r="H93" i="3"/>
  <c r="H97" i="3"/>
  <c r="H101" i="3"/>
  <c r="H105" i="3"/>
  <c r="H109" i="3"/>
  <c r="H113" i="3"/>
  <c r="H117" i="3"/>
  <c r="H121" i="3"/>
  <c r="H125" i="3"/>
  <c r="H129" i="3"/>
  <c r="H133" i="3"/>
  <c r="H137" i="3"/>
  <c r="H141" i="3"/>
  <c r="H145" i="3"/>
  <c r="H149" i="3"/>
  <c r="H153" i="3"/>
  <c r="H157" i="3"/>
  <c r="H161" i="3"/>
  <c r="H165" i="3"/>
  <c r="H169" i="3"/>
  <c r="H173" i="3"/>
  <c r="H177" i="3"/>
  <c r="H181" i="3"/>
  <c r="H185" i="3"/>
  <c r="H189" i="3"/>
  <c r="H193" i="3"/>
  <c r="H197" i="3"/>
  <c r="H201" i="3"/>
  <c r="H205" i="3"/>
  <c r="H209" i="3"/>
  <c r="H213" i="3"/>
  <c r="H217" i="3"/>
  <c r="H221" i="3"/>
  <c r="H225" i="3"/>
  <c r="H229" i="3"/>
  <c r="H233" i="3"/>
  <c r="H237" i="3"/>
  <c r="H241" i="3"/>
  <c r="H245" i="3"/>
  <c r="H249" i="3"/>
  <c r="H253" i="3"/>
  <c r="H257" i="3"/>
  <c r="H261" i="3"/>
  <c r="H265" i="3"/>
  <c r="H269" i="3"/>
  <c r="H273" i="3"/>
  <c r="H277" i="3"/>
  <c r="H281" i="3"/>
  <c r="H285" i="3"/>
  <c r="H289" i="3"/>
  <c r="H293" i="3"/>
  <c r="H297" i="3"/>
  <c r="H301" i="3"/>
  <c r="H305" i="3"/>
  <c r="H309" i="3"/>
  <c r="H313" i="3"/>
  <c r="H317" i="3"/>
  <c r="H321" i="3"/>
  <c r="H325" i="3"/>
  <c r="H329" i="3"/>
  <c r="H333" i="3"/>
  <c r="H337" i="3"/>
  <c r="H341" i="3"/>
  <c r="H345" i="3"/>
  <c r="H349" i="3"/>
  <c r="H353" i="3"/>
  <c r="H357" i="3"/>
  <c r="H361" i="3"/>
  <c r="H365" i="3"/>
  <c r="H369" i="3"/>
  <c r="H373" i="3"/>
  <c r="H377" i="3"/>
  <c r="H381" i="3"/>
  <c r="H385" i="3"/>
  <c r="H389" i="3"/>
  <c r="H393" i="3"/>
  <c r="H397" i="3"/>
  <c r="H401" i="3"/>
  <c r="H405" i="3"/>
  <c r="H409" i="3"/>
  <c r="H413" i="3"/>
  <c r="H417" i="3"/>
  <c r="H421" i="3"/>
  <c r="H425" i="3"/>
  <c r="H429" i="3"/>
  <c r="H433" i="3"/>
  <c r="H437" i="3"/>
  <c r="H441" i="3"/>
  <c r="H445" i="3"/>
  <c r="H449" i="3"/>
  <c r="H454" i="3"/>
  <c r="H459" i="3"/>
  <c r="H465" i="3"/>
  <c r="H470" i="3"/>
  <c r="H475" i="3"/>
  <c r="H481" i="3"/>
  <c r="H486" i="3"/>
  <c r="H491" i="3"/>
  <c r="H497" i="3"/>
  <c r="H502" i="3"/>
  <c r="H507" i="3"/>
  <c r="H513" i="3"/>
  <c r="H518" i="3"/>
  <c r="H523" i="3"/>
  <c r="H529" i="3"/>
  <c r="H534" i="3"/>
  <c r="H539" i="3"/>
  <c r="H545" i="3"/>
  <c r="H550" i="3"/>
  <c r="H555" i="3"/>
  <c r="H563" i="3"/>
  <c r="H571" i="3"/>
  <c r="H580" i="3"/>
  <c r="H591" i="3"/>
  <c r="H602" i="3"/>
  <c r="H612" i="3"/>
  <c r="H623" i="3"/>
  <c r="H634" i="3"/>
  <c r="H644" i="3"/>
  <c r="H655" i="3"/>
  <c r="H668" i="3"/>
  <c r="H690" i="3"/>
  <c r="H711" i="3"/>
  <c r="H732" i="3"/>
  <c r="H754" i="3"/>
  <c r="H775" i="3"/>
  <c r="H796" i="3"/>
  <c r="H818" i="3"/>
  <c r="H839" i="3"/>
  <c r="H860" i="3"/>
  <c r="H882" i="3"/>
  <c r="H903" i="3"/>
  <c r="H924" i="3"/>
  <c r="H946" i="3"/>
  <c r="H967" i="3"/>
  <c r="H988" i="3"/>
  <c r="I1000" i="3"/>
  <c r="I996" i="3"/>
  <c r="I992" i="3"/>
  <c r="I988" i="3"/>
  <c r="I984" i="3"/>
  <c r="I980" i="3"/>
  <c r="I976" i="3"/>
  <c r="I972" i="3"/>
  <c r="I968" i="3"/>
  <c r="I964" i="3"/>
  <c r="I960" i="3"/>
  <c r="I956" i="3"/>
  <c r="I952" i="3"/>
  <c r="I948" i="3"/>
  <c r="I944" i="3"/>
  <c r="I940" i="3"/>
  <c r="I936" i="3"/>
  <c r="I932" i="3"/>
  <c r="I928" i="3"/>
  <c r="I924" i="3"/>
  <c r="I920" i="3"/>
  <c r="I916" i="3"/>
  <c r="I912" i="3"/>
  <c r="I908" i="3"/>
  <c r="I904" i="3"/>
  <c r="I900" i="3"/>
  <c r="I896" i="3"/>
  <c r="I892" i="3"/>
  <c r="I888" i="3"/>
  <c r="I884" i="3"/>
  <c r="I880" i="3"/>
  <c r="I876" i="3"/>
  <c r="I872" i="3"/>
  <c r="I868" i="3"/>
  <c r="I864" i="3"/>
  <c r="I860" i="3"/>
  <c r="I856" i="3"/>
  <c r="I852" i="3"/>
  <c r="I848" i="3"/>
  <c r="I844" i="3"/>
  <c r="I840" i="3"/>
  <c r="I836" i="3"/>
  <c r="I832" i="3"/>
  <c r="I828" i="3"/>
  <c r="I824" i="3"/>
  <c r="I820" i="3"/>
  <c r="I816" i="3"/>
  <c r="I812" i="3"/>
  <c r="I808" i="3"/>
  <c r="I804" i="3"/>
  <c r="I800" i="3"/>
  <c r="I796" i="3"/>
  <c r="I792" i="3"/>
  <c r="I788" i="3"/>
  <c r="I784" i="3"/>
  <c r="I780" i="3"/>
  <c r="I776" i="3"/>
  <c r="I772" i="3"/>
  <c r="I768" i="3"/>
  <c r="I764" i="3"/>
  <c r="I760" i="3"/>
  <c r="I756" i="3"/>
  <c r="I752" i="3"/>
  <c r="I748" i="3"/>
  <c r="I744" i="3"/>
  <c r="I740" i="3"/>
  <c r="I736" i="3"/>
  <c r="I732" i="3"/>
  <c r="I728" i="3"/>
  <c r="I724" i="3"/>
  <c r="I720" i="3"/>
  <c r="I716" i="3"/>
  <c r="I712" i="3"/>
  <c r="I708" i="3"/>
  <c r="I704" i="3"/>
  <c r="I700" i="3"/>
  <c r="I696" i="3"/>
  <c r="I692" i="3"/>
  <c r="I688" i="3"/>
  <c r="I684" i="3"/>
  <c r="I680" i="3"/>
  <c r="I676" i="3"/>
  <c r="I672" i="3"/>
  <c r="I668" i="3"/>
  <c r="I664" i="3"/>
  <c r="I998" i="3"/>
  <c r="I994" i="3"/>
  <c r="I990" i="3"/>
  <c r="I986" i="3"/>
  <c r="I982" i="3"/>
  <c r="I978" i="3"/>
  <c r="I974" i="3"/>
  <c r="I970" i="3"/>
  <c r="I966" i="3"/>
  <c r="I962" i="3"/>
  <c r="I958" i="3"/>
  <c r="I954" i="3"/>
  <c r="I950" i="3"/>
  <c r="I946" i="3"/>
  <c r="I942" i="3"/>
  <c r="I938" i="3"/>
  <c r="I934" i="3"/>
  <c r="I930" i="3"/>
  <c r="I926" i="3"/>
  <c r="I922" i="3"/>
  <c r="I918" i="3"/>
  <c r="I914" i="3"/>
  <c r="I910" i="3"/>
  <c r="I906" i="3"/>
  <c r="I902" i="3"/>
  <c r="I898" i="3"/>
  <c r="I894" i="3"/>
  <c r="I890" i="3"/>
  <c r="I886" i="3"/>
  <c r="I882" i="3"/>
  <c r="I878" i="3"/>
  <c r="I874" i="3"/>
  <c r="I870" i="3"/>
  <c r="I866" i="3"/>
  <c r="I862" i="3"/>
  <c r="I858" i="3"/>
  <c r="I854" i="3"/>
  <c r="I850" i="3"/>
  <c r="I846" i="3"/>
  <c r="I842" i="3"/>
  <c r="I838" i="3"/>
  <c r="I834" i="3"/>
  <c r="I830" i="3"/>
  <c r="I826" i="3"/>
  <c r="I822" i="3"/>
  <c r="I818" i="3"/>
  <c r="I814" i="3"/>
  <c r="I810" i="3"/>
  <c r="I806" i="3"/>
  <c r="I802" i="3"/>
  <c r="I798" i="3"/>
  <c r="I794" i="3"/>
  <c r="I790" i="3"/>
  <c r="I786" i="3"/>
  <c r="I782" i="3"/>
  <c r="I778" i="3"/>
  <c r="I774" i="3"/>
  <c r="I770" i="3"/>
  <c r="I766" i="3"/>
  <c r="I762" i="3"/>
  <c r="I758" i="3"/>
  <c r="I754" i="3"/>
  <c r="I750" i="3"/>
  <c r="I746" i="3"/>
  <c r="I742" i="3"/>
  <c r="I738" i="3"/>
  <c r="I734" i="3"/>
  <c r="I730" i="3"/>
  <c r="I726" i="3"/>
  <c r="I722" i="3"/>
  <c r="I718" i="3"/>
  <c r="I714" i="3"/>
  <c r="I710" i="3"/>
  <c r="I706" i="3"/>
  <c r="I702" i="3"/>
  <c r="I698" i="3"/>
  <c r="I694" i="3"/>
  <c r="I690" i="3"/>
  <c r="I686" i="3"/>
  <c r="I682" i="3"/>
  <c r="I678" i="3"/>
  <c r="I674" i="3"/>
  <c r="I670" i="3"/>
  <c r="I666" i="3"/>
  <c r="I662" i="3"/>
  <c r="I999" i="3"/>
  <c r="I991" i="3"/>
  <c r="I983" i="3"/>
  <c r="I975" i="3"/>
  <c r="I967" i="3"/>
  <c r="I959" i="3"/>
  <c r="I951" i="3"/>
  <c r="I943" i="3"/>
  <c r="I935" i="3"/>
  <c r="I927" i="3"/>
  <c r="I919" i="3"/>
  <c r="I911" i="3"/>
  <c r="I903" i="3"/>
  <c r="I895" i="3"/>
  <c r="I887" i="3"/>
  <c r="I879" i="3"/>
  <c r="I871" i="3"/>
  <c r="I863" i="3"/>
  <c r="I855" i="3"/>
  <c r="I847" i="3"/>
  <c r="I839" i="3"/>
  <c r="I831" i="3"/>
  <c r="I823" i="3"/>
  <c r="I815" i="3"/>
  <c r="I807" i="3"/>
  <c r="I799" i="3"/>
  <c r="I791" i="3"/>
  <c r="I783" i="3"/>
  <c r="I775" i="3"/>
  <c r="I767" i="3"/>
  <c r="I759" i="3"/>
  <c r="I751" i="3"/>
  <c r="I743" i="3"/>
  <c r="I735" i="3"/>
  <c r="I727" i="3"/>
  <c r="I719" i="3"/>
  <c r="I711" i="3"/>
  <c r="I703" i="3"/>
  <c r="I695" i="3"/>
  <c r="I687" i="3"/>
  <c r="I679" i="3"/>
  <c r="I671" i="3"/>
  <c r="I663" i="3"/>
  <c r="I658" i="3"/>
  <c r="I654" i="3"/>
  <c r="I650" i="3"/>
  <c r="I646" i="3"/>
  <c r="I642" i="3"/>
  <c r="I638" i="3"/>
  <c r="I634" i="3"/>
  <c r="I630" i="3"/>
  <c r="I626" i="3"/>
  <c r="I622" i="3"/>
  <c r="I618" i="3"/>
  <c r="I614" i="3"/>
  <c r="I610" i="3"/>
  <c r="I606" i="3"/>
  <c r="I602" i="3"/>
  <c r="I598" i="3"/>
  <c r="I594" i="3"/>
  <c r="I590" i="3"/>
  <c r="I586" i="3"/>
  <c r="I582" i="3"/>
  <c r="I578" i="3"/>
  <c r="I574" i="3"/>
  <c r="I570" i="3"/>
  <c r="I566" i="3"/>
  <c r="I562" i="3"/>
  <c r="I558" i="3"/>
  <c r="I554" i="3"/>
  <c r="I550" i="3"/>
  <c r="I546" i="3"/>
  <c r="I542" i="3"/>
  <c r="I538" i="3"/>
  <c r="I534" i="3"/>
  <c r="I530" i="3"/>
  <c r="I526" i="3"/>
  <c r="I522" i="3"/>
  <c r="I518" i="3"/>
  <c r="I514" i="3"/>
  <c r="I510" i="3"/>
  <c r="I506" i="3"/>
  <c r="I502" i="3"/>
  <c r="I498" i="3"/>
  <c r="I494" i="3"/>
  <c r="I490" i="3"/>
  <c r="I486" i="3"/>
  <c r="I482" i="3"/>
  <c r="I478" i="3"/>
  <c r="I474" i="3"/>
  <c r="I470" i="3"/>
  <c r="I466" i="3"/>
  <c r="I462" i="3"/>
  <c r="I458" i="3"/>
  <c r="I454" i="3"/>
  <c r="I450" i="3"/>
  <c r="I446" i="3"/>
  <c r="I442" i="3"/>
  <c r="I438" i="3"/>
  <c r="I434" i="3"/>
  <c r="I430" i="3"/>
  <c r="I426" i="3"/>
  <c r="I422" i="3"/>
  <c r="I418" i="3"/>
  <c r="I414" i="3"/>
  <c r="I410" i="3"/>
  <c r="I406" i="3"/>
  <c r="I402" i="3"/>
  <c r="I398" i="3"/>
  <c r="I394" i="3"/>
  <c r="I390" i="3"/>
  <c r="I386" i="3"/>
  <c r="I382" i="3"/>
  <c r="I378" i="3"/>
  <c r="I374" i="3"/>
  <c r="I370" i="3"/>
  <c r="I366" i="3"/>
  <c r="I362" i="3"/>
  <c r="I358" i="3"/>
  <c r="I354" i="3"/>
  <c r="I350" i="3"/>
  <c r="I346" i="3"/>
  <c r="I342" i="3"/>
  <c r="I338" i="3"/>
  <c r="I334" i="3"/>
  <c r="I330" i="3"/>
  <c r="I326" i="3"/>
  <c r="I322" i="3"/>
  <c r="I318" i="3"/>
  <c r="I314" i="3"/>
  <c r="I310" i="3"/>
  <c r="I306" i="3"/>
  <c r="I302" i="3"/>
  <c r="I298" i="3"/>
  <c r="I294" i="3"/>
  <c r="I290" i="3"/>
  <c r="I286" i="3"/>
  <c r="I282" i="3"/>
  <c r="I278" i="3"/>
  <c r="I274" i="3"/>
  <c r="I270" i="3"/>
  <c r="I266" i="3"/>
  <c r="I262" i="3"/>
  <c r="I258" i="3"/>
  <c r="I254" i="3"/>
  <c r="I250" i="3"/>
  <c r="I246" i="3"/>
  <c r="I242" i="3"/>
  <c r="I238" i="3"/>
  <c r="I234" i="3"/>
  <c r="I230" i="3"/>
  <c r="I226" i="3"/>
  <c r="I222" i="3"/>
  <c r="I218" i="3"/>
  <c r="I214" i="3"/>
  <c r="I210" i="3"/>
  <c r="I206" i="3"/>
  <c r="I202" i="3"/>
  <c r="I198" i="3"/>
  <c r="I194" i="3"/>
  <c r="I190" i="3"/>
  <c r="I186" i="3"/>
  <c r="I182" i="3"/>
  <c r="I178" i="3"/>
  <c r="I174" i="3"/>
  <c r="I170" i="3"/>
  <c r="I166" i="3"/>
  <c r="I162" i="3"/>
  <c r="I158" i="3"/>
  <c r="I154" i="3"/>
  <c r="I995" i="3"/>
  <c r="I987" i="3"/>
  <c r="I979" i="3"/>
  <c r="I971" i="3"/>
  <c r="I963" i="3"/>
  <c r="I955" i="3"/>
  <c r="I947" i="3"/>
  <c r="I939" i="3"/>
  <c r="I931" i="3"/>
  <c r="I923" i="3"/>
  <c r="I915" i="3"/>
  <c r="I907" i="3"/>
  <c r="I899" i="3"/>
  <c r="I891" i="3"/>
  <c r="I883" i="3"/>
  <c r="I875" i="3"/>
  <c r="I867" i="3"/>
  <c r="I859" i="3"/>
  <c r="I851" i="3"/>
  <c r="I843" i="3"/>
  <c r="I835" i="3"/>
  <c r="I827" i="3"/>
  <c r="I819" i="3"/>
  <c r="I811" i="3"/>
  <c r="I803" i="3"/>
  <c r="I795" i="3"/>
  <c r="I787" i="3"/>
  <c r="I779" i="3"/>
  <c r="I771" i="3"/>
  <c r="I763" i="3"/>
  <c r="I755" i="3"/>
  <c r="I747" i="3"/>
  <c r="I739" i="3"/>
  <c r="I731" i="3"/>
  <c r="I723" i="3"/>
  <c r="I715" i="3"/>
  <c r="I707" i="3"/>
  <c r="I699" i="3"/>
  <c r="I691" i="3"/>
  <c r="I683" i="3"/>
  <c r="I675" i="3"/>
  <c r="I667" i="3"/>
  <c r="I660" i="3"/>
  <c r="I656" i="3"/>
  <c r="I652" i="3"/>
  <c r="I648" i="3"/>
  <c r="I644" i="3"/>
  <c r="I640" i="3"/>
  <c r="I636" i="3"/>
  <c r="I632" i="3"/>
  <c r="I628" i="3"/>
  <c r="I624" i="3"/>
  <c r="I620" i="3"/>
  <c r="I616" i="3"/>
  <c r="I612" i="3"/>
  <c r="I608" i="3"/>
  <c r="I604" i="3"/>
  <c r="I600" i="3"/>
  <c r="I596" i="3"/>
  <c r="I592" i="3"/>
  <c r="I588" i="3"/>
  <c r="I584" i="3"/>
  <c r="I580" i="3"/>
  <c r="I576" i="3"/>
  <c r="I572" i="3"/>
  <c r="I568" i="3"/>
  <c r="I564" i="3"/>
  <c r="I560" i="3"/>
  <c r="I556" i="3"/>
  <c r="I552" i="3"/>
  <c r="I548" i="3"/>
  <c r="I544" i="3"/>
  <c r="I540" i="3"/>
  <c r="I536" i="3"/>
  <c r="I532" i="3"/>
  <c r="I528" i="3"/>
  <c r="I524" i="3"/>
  <c r="I520" i="3"/>
  <c r="I516" i="3"/>
  <c r="I512" i="3"/>
  <c r="I508" i="3"/>
  <c r="I504" i="3"/>
  <c r="I500" i="3"/>
  <c r="I496" i="3"/>
  <c r="I492" i="3"/>
  <c r="I488" i="3"/>
  <c r="I484" i="3"/>
  <c r="I480" i="3"/>
  <c r="I476" i="3"/>
  <c r="I472" i="3"/>
  <c r="I468" i="3"/>
  <c r="I464" i="3"/>
  <c r="I460" i="3"/>
  <c r="I456" i="3"/>
  <c r="I452" i="3"/>
  <c r="I448" i="3"/>
  <c r="I444" i="3"/>
  <c r="I440" i="3"/>
  <c r="I436" i="3"/>
  <c r="I432" i="3"/>
  <c r="I428" i="3"/>
  <c r="I424" i="3"/>
  <c r="I420" i="3"/>
  <c r="I416" i="3"/>
  <c r="I412" i="3"/>
  <c r="I408" i="3"/>
  <c r="I404" i="3"/>
  <c r="I400" i="3"/>
  <c r="I396" i="3"/>
  <c r="I392" i="3"/>
  <c r="I388" i="3"/>
  <c r="I384" i="3"/>
  <c r="I380" i="3"/>
  <c r="I376" i="3"/>
  <c r="I372" i="3"/>
  <c r="I368" i="3"/>
  <c r="I364" i="3"/>
  <c r="I360" i="3"/>
  <c r="I356" i="3"/>
  <c r="I352" i="3"/>
  <c r="I348" i="3"/>
  <c r="I344" i="3"/>
  <c r="I340" i="3"/>
  <c r="I336" i="3"/>
  <c r="I332" i="3"/>
  <c r="I328" i="3"/>
  <c r="I324" i="3"/>
  <c r="I320" i="3"/>
  <c r="I316" i="3"/>
  <c r="I312" i="3"/>
  <c r="I308" i="3"/>
  <c r="I304" i="3"/>
  <c r="I300" i="3"/>
  <c r="I296" i="3"/>
  <c r="I292" i="3"/>
  <c r="I288" i="3"/>
  <c r="I284" i="3"/>
  <c r="I280" i="3"/>
  <c r="I276" i="3"/>
  <c r="I272" i="3"/>
  <c r="I268" i="3"/>
  <c r="I264" i="3"/>
  <c r="I260" i="3"/>
  <c r="I256" i="3"/>
  <c r="I252" i="3"/>
  <c r="I248" i="3"/>
  <c r="I244" i="3"/>
  <c r="I240" i="3"/>
  <c r="I236" i="3"/>
  <c r="I232" i="3"/>
  <c r="I228" i="3"/>
  <c r="I224" i="3"/>
  <c r="I220" i="3"/>
  <c r="I216" i="3"/>
  <c r="I212" i="3"/>
  <c r="I208" i="3"/>
  <c r="I204" i="3"/>
  <c r="I200" i="3"/>
  <c r="I196" i="3"/>
  <c r="I192" i="3"/>
  <c r="I188" i="3"/>
  <c r="I184" i="3"/>
  <c r="I180" i="3"/>
  <c r="I176" i="3"/>
  <c r="I172" i="3"/>
  <c r="I168" i="3"/>
  <c r="I164" i="3"/>
  <c r="I160" i="3"/>
  <c r="I156" i="3"/>
  <c r="I5" i="3"/>
  <c r="I9" i="3"/>
  <c r="I13" i="3"/>
  <c r="I17" i="3"/>
  <c r="I21" i="3"/>
  <c r="I25" i="3"/>
  <c r="I29" i="3"/>
  <c r="I33" i="3"/>
  <c r="I37" i="3"/>
  <c r="I41" i="3"/>
  <c r="I45" i="3"/>
  <c r="I49" i="3"/>
  <c r="I53" i="3"/>
  <c r="I57" i="3"/>
  <c r="I61" i="3"/>
  <c r="I65" i="3"/>
  <c r="I69" i="3"/>
  <c r="I73" i="3"/>
  <c r="I77" i="3"/>
  <c r="I81" i="3"/>
  <c r="I85" i="3"/>
  <c r="I89" i="3"/>
  <c r="I93" i="3"/>
  <c r="I97" i="3"/>
  <c r="I101" i="3"/>
  <c r="I105" i="3"/>
  <c r="I109" i="3"/>
  <c r="I113" i="3"/>
  <c r="I117" i="3"/>
  <c r="I121" i="3"/>
  <c r="I125" i="3"/>
  <c r="I129" i="3"/>
  <c r="I133" i="3"/>
  <c r="I137" i="3"/>
  <c r="I141" i="3"/>
  <c r="I145" i="3"/>
  <c r="I149" i="3"/>
  <c r="I153" i="3"/>
  <c r="I161" i="3"/>
  <c r="I169" i="3"/>
  <c r="I177" i="3"/>
  <c r="I185" i="3"/>
  <c r="I193" i="3"/>
  <c r="I201" i="3"/>
  <c r="I209" i="3"/>
  <c r="I217" i="3"/>
  <c r="I225" i="3"/>
  <c r="I233" i="3"/>
  <c r="I241" i="3"/>
  <c r="I249" i="3"/>
  <c r="I257" i="3"/>
  <c r="I265" i="3"/>
  <c r="I273" i="3"/>
  <c r="I281" i="3"/>
  <c r="I289" i="3"/>
  <c r="I297" i="3"/>
  <c r="I305" i="3"/>
  <c r="I313" i="3"/>
  <c r="I321" i="3"/>
  <c r="I329" i="3"/>
  <c r="I337" i="3"/>
  <c r="I345" i="3"/>
  <c r="I353" i="3"/>
  <c r="I361" i="3"/>
  <c r="I369" i="3"/>
  <c r="I377" i="3"/>
  <c r="I385" i="3"/>
  <c r="I393" i="3"/>
  <c r="I401" i="3"/>
  <c r="I409" i="3"/>
  <c r="I417" i="3"/>
  <c r="I425" i="3"/>
  <c r="I433" i="3"/>
  <c r="I441" i="3"/>
  <c r="I449" i="3"/>
  <c r="I457" i="3"/>
  <c r="I465" i="3"/>
  <c r="I473" i="3"/>
  <c r="I481" i="3"/>
  <c r="I489" i="3"/>
  <c r="I497" i="3"/>
  <c r="I505" i="3"/>
  <c r="I513" i="3"/>
  <c r="I521" i="3"/>
  <c r="I529" i="3"/>
  <c r="I537" i="3"/>
  <c r="I545" i="3"/>
  <c r="I553" i="3"/>
  <c r="I561" i="3"/>
  <c r="I569" i="3"/>
  <c r="I577" i="3"/>
  <c r="I585" i="3"/>
  <c r="I593" i="3"/>
  <c r="I601" i="3"/>
  <c r="I609" i="3"/>
  <c r="I617" i="3"/>
  <c r="I625" i="3"/>
  <c r="I633" i="3"/>
  <c r="I641" i="3"/>
  <c r="I649" i="3"/>
  <c r="I657" i="3"/>
  <c r="I669" i="3"/>
  <c r="I685" i="3"/>
  <c r="I701" i="3"/>
  <c r="I717" i="3"/>
  <c r="I733" i="3"/>
  <c r="I749" i="3"/>
  <c r="I765" i="3"/>
  <c r="I781" i="3"/>
  <c r="I797" i="3"/>
  <c r="I813" i="3"/>
  <c r="I829" i="3"/>
  <c r="I845" i="3"/>
  <c r="I861" i="3"/>
  <c r="I877" i="3"/>
  <c r="I893" i="3"/>
  <c r="I909" i="3"/>
  <c r="I925" i="3"/>
  <c r="I941" i="3"/>
  <c r="I957" i="3"/>
  <c r="I973" i="3"/>
  <c r="I989" i="3"/>
  <c r="I251" i="3"/>
  <c r="I259" i="3"/>
  <c r="I267" i="3"/>
  <c r="I275" i="3"/>
  <c r="I283" i="3"/>
  <c r="I291" i="3"/>
  <c r="I299" i="3"/>
  <c r="I307" i="3"/>
  <c r="I315" i="3"/>
  <c r="I323" i="3"/>
  <c r="I331" i="3"/>
  <c r="I339" i="3"/>
  <c r="I347" i="3"/>
  <c r="I355" i="3"/>
  <c r="I363" i="3"/>
  <c r="I371" i="3"/>
  <c r="I379" i="3"/>
  <c r="I387" i="3"/>
  <c r="I395" i="3"/>
  <c r="I403" i="3"/>
  <c r="I411" i="3"/>
  <c r="I419" i="3"/>
  <c r="I427" i="3"/>
  <c r="I435" i="3"/>
  <c r="I443" i="3"/>
  <c r="I451" i="3"/>
  <c r="I459" i="3"/>
  <c r="I467" i="3"/>
  <c r="I475" i="3"/>
  <c r="I483" i="3"/>
  <c r="I491" i="3"/>
  <c r="I499" i="3"/>
  <c r="I507" i="3"/>
  <c r="I515" i="3"/>
  <c r="I523" i="3"/>
  <c r="I531" i="3"/>
  <c r="I539" i="3"/>
  <c r="I547" i="3"/>
  <c r="I555" i="3"/>
  <c r="I563" i="3"/>
  <c r="I571" i="3"/>
  <c r="I579" i="3"/>
  <c r="I587" i="3"/>
  <c r="I595" i="3"/>
  <c r="I603" i="3"/>
  <c r="I611" i="3"/>
  <c r="I619" i="3"/>
  <c r="I627" i="3"/>
  <c r="I635" i="3"/>
  <c r="I643" i="3"/>
  <c r="I651" i="3"/>
  <c r="I659" i="3"/>
  <c r="I673" i="3"/>
  <c r="I689" i="3"/>
  <c r="I705" i="3"/>
  <c r="I721" i="3"/>
  <c r="I737" i="3"/>
  <c r="I753" i="3"/>
  <c r="I769" i="3"/>
  <c r="I785" i="3"/>
  <c r="I801" i="3"/>
  <c r="I817" i="3"/>
  <c r="I833" i="3"/>
  <c r="I849" i="3"/>
  <c r="I865" i="3"/>
  <c r="I881" i="3"/>
  <c r="I897" i="3"/>
  <c r="I913" i="3"/>
  <c r="I929" i="3"/>
  <c r="I945" i="3"/>
  <c r="I961" i="3"/>
  <c r="I977" i="3"/>
  <c r="I993" i="3"/>
  <c r="I3" i="3"/>
  <c r="I7" i="3"/>
  <c r="I11" i="3"/>
  <c r="I15" i="3"/>
  <c r="I19" i="3"/>
  <c r="I23" i="3"/>
  <c r="I27" i="3"/>
  <c r="I31" i="3"/>
  <c r="I35" i="3"/>
  <c r="I39" i="3"/>
  <c r="I43" i="3"/>
  <c r="I47" i="3"/>
  <c r="I51" i="3"/>
  <c r="I55" i="3"/>
  <c r="I59" i="3"/>
  <c r="I63" i="3"/>
  <c r="I67" i="3"/>
  <c r="I71" i="3"/>
  <c r="I75" i="3"/>
  <c r="I79" i="3"/>
  <c r="I83" i="3"/>
  <c r="I87" i="3"/>
  <c r="I91" i="3"/>
  <c r="I95" i="3"/>
  <c r="I99" i="3"/>
  <c r="I103" i="3"/>
  <c r="I107" i="3"/>
  <c r="I111" i="3"/>
  <c r="I115" i="3"/>
  <c r="I119" i="3"/>
  <c r="I123" i="3"/>
  <c r="I127" i="3"/>
  <c r="I131" i="3"/>
  <c r="I135" i="3"/>
  <c r="I139" i="3"/>
  <c r="I143" i="3"/>
  <c r="I147" i="3"/>
  <c r="I151" i="3"/>
  <c r="I157" i="3"/>
  <c r="I165" i="3"/>
  <c r="I173" i="3"/>
  <c r="I181" i="3"/>
  <c r="I189" i="3"/>
  <c r="I197" i="3"/>
  <c r="I205" i="3"/>
  <c r="I213" i="3"/>
  <c r="I221" i="3"/>
  <c r="I229" i="3"/>
  <c r="I237" i="3"/>
  <c r="I245" i="3"/>
  <c r="I253" i="3"/>
  <c r="I261" i="3"/>
  <c r="I269" i="3"/>
  <c r="I277" i="3"/>
  <c r="I285" i="3"/>
  <c r="I293" i="3"/>
  <c r="I301" i="3"/>
  <c r="I309" i="3"/>
  <c r="I317" i="3"/>
  <c r="I325" i="3"/>
  <c r="I333" i="3"/>
  <c r="I341" i="3"/>
  <c r="I349" i="3"/>
  <c r="I357" i="3"/>
  <c r="I365" i="3"/>
  <c r="I373" i="3"/>
  <c r="I381" i="3"/>
  <c r="I389" i="3"/>
  <c r="I397" i="3"/>
  <c r="I405" i="3"/>
  <c r="I413" i="3"/>
  <c r="I421" i="3"/>
  <c r="I429" i="3"/>
  <c r="I437" i="3"/>
  <c r="I445" i="3"/>
  <c r="I453" i="3"/>
  <c r="I461" i="3"/>
  <c r="I469" i="3"/>
  <c r="I477" i="3"/>
  <c r="I485" i="3"/>
  <c r="I493" i="3"/>
  <c r="I501" i="3"/>
  <c r="I509" i="3"/>
  <c r="I517" i="3"/>
  <c r="I525" i="3"/>
  <c r="I533" i="3"/>
  <c r="I541" i="3"/>
  <c r="I549" i="3"/>
  <c r="I557" i="3"/>
  <c r="I565" i="3"/>
  <c r="I573" i="3"/>
  <c r="I581" i="3"/>
  <c r="I589" i="3"/>
  <c r="I597" i="3"/>
  <c r="I605" i="3"/>
  <c r="I613" i="3"/>
  <c r="I621" i="3"/>
  <c r="I629" i="3"/>
  <c r="I637" i="3"/>
  <c r="I645" i="3"/>
  <c r="I653" i="3"/>
  <c r="I661" i="3"/>
  <c r="I677" i="3"/>
  <c r="I693" i="3"/>
  <c r="I709" i="3"/>
  <c r="I725" i="3"/>
  <c r="I741" i="3"/>
  <c r="I757" i="3"/>
  <c r="I773" i="3"/>
  <c r="I789" i="3"/>
  <c r="I805" i="3"/>
  <c r="I821" i="3"/>
  <c r="I837" i="3"/>
  <c r="I853" i="3"/>
  <c r="I869" i="3"/>
  <c r="I885" i="3"/>
  <c r="I901" i="3"/>
  <c r="I917" i="3"/>
  <c r="I933" i="3"/>
  <c r="I949" i="3"/>
  <c r="I965" i="3"/>
  <c r="I981" i="3"/>
  <c r="I997" i="3"/>
  <c r="I159" i="3"/>
  <c r="I167" i="3"/>
  <c r="I175" i="3"/>
  <c r="I183" i="3"/>
  <c r="I191" i="3"/>
  <c r="I199" i="3"/>
  <c r="I207" i="3"/>
  <c r="I215" i="3"/>
  <c r="I223" i="3"/>
  <c r="I231" i="3"/>
  <c r="I239" i="3"/>
  <c r="I247" i="3"/>
  <c r="I255" i="3"/>
  <c r="I263" i="3"/>
  <c r="I271" i="3"/>
  <c r="I279" i="3"/>
  <c r="I287" i="3"/>
  <c r="I295" i="3"/>
  <c r="I303" i="3"/>
  <c r="I311" i="3"/>
  <c r="I319" i="3"/>
  <c r="I327" i="3"/>
  <c r="I335" i="3"/>
  <c r="I343" i="3"/>
  <c r="I351" i="3"/>
  <c r="I359" i="3"/>
  <c r="I367" i="3"/>
  <c r="I375" i="3"/>
  <c r="I383" i="3"/>
  <c r="I391" i="3"/>
  <c r="I399" i="3"/>
  <c r="I407" i="3"/>
  <c r="I415" i="3"/>
  <c r="I423" i="3"/>
  <c r="I431" i="3"/>
  <c r="I439" i="3"/>
  <c r="I447" i="3"/>
  <c r="I455" i="3"/>
  <c r="I463" i="3"/>
  <c r="I471" i="3"/>
  <c r="I479" i="3"/>
  <c r="I487" i="3"/>
  <c r="I495" i="3"/>
  <c r="I503" i="3"/>
  <c r="I511" i="3"/>
  <c r="I519" i="3"/>
  <c r="I527" i="3"/>
  <c r="I535" i="3"/>
  <c r="I543" i="3"/>
  <c r="I551" i="3"/>
  <c r="I559" i="3"/>
  <c r="I567" i="3"/>
  <c r="I575" i="3"/>
  <c r="I583" i="3"/>
  <c r="I591" i="3"/>
  <c r="I599" i="3"/>
  <c r="I607" i="3"/>
  <c r="I615" i="3"/>
  <c r="I623" i="3"/>
  <c r="I631" i="3"/>
  <c r="I639" i="3"/>
  <c r="I647" i="3"/>
  <c r="I655" i="3"/>
  <c r="I665" i="3"/>
  <c r="I681" i="3"/>
  <c r="I697" i="3"/>
  <c r="I713" i="3"/>
  <c r="I729" i="3"/>
  <c r="I745" i="3"/>
  <c r="I761" i="3"/>
  <c r="I777" i="3"/>
  <c r="I793" i="3"/>
  <c r="I809" i="3"/>
  <c r="I825" i="3"/>
  <c r="I841" i="3"/>
  <c r="I857" i="3"/>
  <c r="I873" i="3"/>
  <c r="I889" i="3"/>
  <c r="I905" i="3"/>
  <c r="I921" i="3"/>
  <c r="I937" i="3"/>
  <c r="I953" i="3"/>
  <c r="I969" i="3"/>
  <c r="I985" i="3"/>
  <c r="I1001" i="3"/>
  <c r="B1001" i="3"/>
  <c r="B997" i="3"/>
  <c r="B993" i="3"/>
  <c r="B989" i="3"/>
  <c r="B985" i="3"/>
  <c r="B981" i="3"/>
  <c r="B977" i="3"/>
  <c r="B973" i="3"/>
  <c r="B969" i="3"/>
  <c r="B965" i="3"/>
  <c r="B961" i="3"/>
  <c r="B957" i="3"/>
  <c r="B953" i="3"/>
  <c r="B949" i="3"/>
  <c r="B999" i="3"/>
  <c r="B994" i="3"/>
  <c r="B988" i="3"/>
  <c r="B983" i="3"/>
  <c r="B978" i="3"/>
  <c r="B972" i="3"/>
  <c r="B967" i="3"/>
  <c r="B962" i="3"/>
  <c r="B956" i="3"/>
  <c r="B951" i="3"/>
  <c r="B946" i="3"/>
  <c r="B942" i="3"/>
  <c r="B938" i="3"/>
  <c r="B934" i="3"/>
  <c r="B930" i="3"/>
  <c r="B926" i="3"/>
  <c r="B922" i="3"/>
  <c r="B918" i="3"/>
  <c r="B914" i="3"/>
  <c r="B910" i="3"/>
  <c r="B906" i="3"/>
  <c r="B902" i="3"/>
  <c r="B898" i="3"/>
  <c r="B894" i="3"/>
  <c r="B890" i="3"/>
  <c r="B886" i="3"/>
  <c r="B882" i="3"/>
  <c r="B878" i="3"/>
  <c r="B874" i="3"/>
  <c r="B870" i="3"/>
  <c r="B866" i="3"/>
  <c r="B862" i="3"/>
  <c r="B858" i="3"/>
  <c r="B854" i="3"/>
  <c r="B850" i="3"/>
  <c r="B846" i="3"/>
  <c r="B842" i="3"/>
  <c r="B838" i="3"/>
  <c r="B834" i="3"/>
  <c r="B830" i="3"/>
  <c r="B826" i="3"/>
  <c r="B822" i="3"/>
  <c r="B818" i="3"/>
  <c r="B814" i="3"/>
  <c r="B810" i="3"/>
  <c r="B806" i="3"/>
  <c r="B802" i="3"/>
  <c r="B798" i="3"/>
  <c r="B794" i="3"/>
  <c r="B790" i="3"/>
  <c r="B786" i="3"/>
  <c r="B782" i="3"/>
  <c r="B778" i="3"/>
  <c r="B774" i="3"/>
  <c r="B770" i="3"/>
  <c r="B766" i="3"/>
  <c r="B762" i="3"/>
  <c r="B758" i="3"/>
  <c r="B754" i="3"/>
  <c r="B750" i="3"/>
  <c r="B746" i="3"/>
  <c r="B742" i="3"/>
  <c r="B738" i="3"/>
  <c r="B734" i="3"/>
  <c r="B730" i="3"/>
  <c r="B726" i="3"/>
  <c r="B722" i="3"/>
  <c r="B718" i="3"/>
  <c r="B714" i="3"/>
  <c r="B710" i="3"/>
  <c r="B706" i="3"/>
  <c r="B702" i="3"/>
  <c r="B698" i="3"/>
  <c r="B694" i="3"/>
  <c r="B690" i="3"/>
  <c r="B686" i="3"/>
  <c r="B682" i="3"/>
  <c r="B678" i="3"/>
  <c r="B674" i="3"/>
  <c r="B670" i="3"/>
  <c r="B666" i="3"/>
  <c r="B662" i="3"/>
  <c r="B658" i="3"/>
  <c r="B654" i="3"/>
  <c r="B650" i="3"/>
  <c r="B646" i="3"/>
  <c r="B642" i="3"/>
  <c r="B638" i="3"/>
  <c r="B634" i="3"/>
  <c r="B630" i="3"/>
  <c r="B626" i="3"/>
  <c r="B622" i="3"/>
  <c r="B618" i="3"/>
  <c r="B614" i="3"/>
  <c r="B610" i="3"/>
  <c r="B606" i="3"/>
  <c r="B602" i="3"/>
  <c r="B598" i="3"/>
  <c r="B594" i="3"/>
  <c r="B590" i="3"/>
  <c r="B586" i="3"/>
  <c r="B582" i="3"/>
  <c r="B578" i="3"/>
  <c r="B574" i="3"/>
  <c r="B570" i="3"/>
  <c r="B566" i="3"/>
  <c r="B562" i="3"/>
  <c r="B558" i="3"/>
  <c r="B554" i="3"/>
  <c r="B550" i="3"/>
  <c r="B546" i="3"/>
  <c r="B542" i="3"/>
  <c r="B538" i="3"/>
  <c r="B534" i="3"/>
  <c r="B530" i="3"/>
  <c r="B526" i="3"/>
  <c r="B522" i="3"/>
  <c r="B518" i="3"/>
  <c r="B514" i="3"/>
  <c r="B510" i="3"/>
  <c r="B506" i="3"/>
  <c r="B502" i="3"/>
  <c r="B498" i="3"/>
  <c r="B494" i="3"/>
  <c r="B490" i="3"/>
  <c r="B486" i="3"/>
  <c r="B482" i="3"/>
  <c r="B478" i="3"/>
  <c r="B474" i="3"/>
  <c r="B470" i="3"/>
  <c r="B466" i="3"/>
  <c r="B462" i="3"/>
  <c r="B458" i="3"/>
  <c r="B454" i="3"/>
  <c r="B450" i="3"/>
  <c r="B446" i="3"/>
  <c r="B442" i="3"/>
  <c r="B438" i="3"/>
  <c r="B434" i="3"/>
  <c r="B430" i="3"/>
  <c r="B426" i="3"/>
  <c r="B422" i="3"/>
  <c r="B418" i="3"/>
  <c r="B414" i="3"/>
  <c r="B410" i="3"/>
  <c r="B406" i="3"/>
  <c r="B402" i="3"/>
  <c r="B398" i="3"/>
  <c r="B394" i="3"/>
  <c r="B390" i="3"/>
  <c r="B386" i="3"/>
  <c r="B382" i="3"/>
  <c r="B378" i="3"/>
  <c r="B374" i="3"/>
  <c r="B370" i="3"/>
  <c r="B366" i="3"/>
  <c r="B362" i="3"/>
  <c r="B358" i="3"/>
  <c r="B354" i="3"/>
  <c r="B350" i="3"/>
  <c r="B346" i="3"/>
  <c r="B342" i="3"/>
  <c r="B338" i="3"/>
  <c r="B334" i="3"/>
  <c r="B330" i="3"/>
  <c r="B326" i="3"/>
  <c r="B322" i="3"/>
  <c r="B318" i="3"/>
  <c r="B314" i="3"/>
  <c r="B310" i="3"/>
  <c r="B306" i="3"/>
  <c r="B302" i="3"/>
  <c r="B298" i="3"/>
  <c r="B294" i="3"/>
  <c r="B290" i="3"/>
  <c r="B286" i="3"/>
  <c r="B282" i="3"/>
  <c r="B278" i="3"/>
  <c r="B274" i="3"/>
  <c r="B270" i="3"/>
  <c r="B266" i="3"/>
  <c r="B262" i="3"/>
  <c r="B258" i="3"/>
  <c r="B254" i="3"/>
  <c r="B250" i="3"/>
  <c r="B246" i="3"/>
  <c r="B242" i="3"/>
  <c r="B238" i="3"/>
  <c r="B234" i="3"/>
  <c r="B230" i="3"/>
  <c r="B226" i="3"/>
  <c r="B222" i="3"/>
  <c r="B218" i="3"/>
  <c r="B214" i="3"/>
  <c r="B210" i="3"/>
  <c r="B206" i="3"/>
  <c r="B202" i="3"/>
  <c r="B198" i="3"/>
  <c r="B194" i="3"/>
  <c r="B190" i="3"/>
  <c r="B186" i="3"/>
  <c r="B182" i="3"/>
  <c r="B178" i="3"/>
  <c r="B174" i="3"/>
  <c r="B170" i="3"/>
  <c r="B166" i="3"/>
  <c r="B162" i="3"/>
  <c r="B158" i="3"/>
  <c r="B154" i="3"/>
  <c r="B150" i="3"/>
  <c r="B146" i="3"/>
  <c r="B142" i="3"/>
  <c r="B138" i="3"/>
  <c r="B134" i="3"/>
  <c r="B130" i="3"/>
  <c r="B126" i="3"/>
  <c r="B122" i="3"/>
  <c r="B118" i="3"/>
  <c r="B114" i="3"/>
  <c r="B110" i="3"/>
  <c r="B106" i="3"/>
  <c r="B102" i="3"/>
  <c r="B98" i="3"/>
  <c r="B94" i="3"/>
  <c r="B90" i="3"/>
  <c r="B86" i="3"/>
  <c r="B82" i="3"/>
  <c r="B78" i="3"/>
  <c r="B74" i="3"/>
  <c r="B70" i="3"/>
  <c r="B66" i="3"/>
  <c r="B62" i="3"/>
  <c r="B58" i="3"/>
  <c r="B54" i="3"/>
  <c r="B50" i="3"/>
  <c r="B46" i="3"/>
  <c r="B42" i="3"/>
  <c r="B38" i="3"/>
  <c r="B34" i="3"/>
  <c r="B30" i="3"/>
  <c r="B26" i="3"/>
  <c r="B22" i="3"/>
  <c r="B18" i="3"/>
  <c r="B14" i="3"/>
  <c r="B10" i="3"/>
  <c r="B6" i="3"/>
  <c r="B2" i="3"/>
  <c r="B996" i="3"/>
  <c r="B991" i="3"/>
  <c r="B986" i="3"/>
  <c r="B980" i="3"/>
  <c r="B975" i="3"/>
  <c r="B970" i="3"/>
  <c r="B964" i="3"/>
  <c r="B959" i="3"/>
  <c r="B954" i="3"/>
  <c r="B948" i="3"/>
  <c r="B944" i="3"/>
  <c r="B940" i="3"/>
  <c r="B936" i="3"/>
  <c r="B932" i="3"/>
  <c r="B928" i="3"/>
  <c r="B924" i="3"/>
  <c r="B920" i="3"/>
  <c r="B916" i="3"/>
  <c r="B912" i="3"/>
  <c r="B908" i="3"/>
  <c r="B904" i="3"/>
  <c r="B900" i="3"/>
  <c r="B896" i="3"/>
  <c r="B892" i="3"/>
  <c r="B888" i="3"/>
  <c r="B884" i="3"/>
  <c r="B880" i="3"/>
  <c r="B876" i="3"/>
  <c r="B872" i="3"/>
  <c r="B868" i="3"/>
  <c r="B864" i="3"/>
  <c r="B860" i="3"/>
  <c r="B856" i="3"/>
  <c r="B852" i="3"/>
  <c r="B848" i="3"/>
  <c r="B844" i="3"/>
  <c r="B840" i="3"/>
  <c r="B836" i="3"/>
  <c r="B832" i="3"/>
  <c r="B828" i="3"/>
  <c r="B824" i="3"/>
  <c r="B820" i="3"/>
  <c r="B816" i="3"/>
  <c r="B812" i="3"/>
  <c r="B808" i="3"/>
  <c r="B804" i="3"/>
  <c r="B800" i="3"/>
  <c r="B796" i="3"/>
  <c r="B792" i="3"/>
  <c r="B788" i="3"/>
  <c r="B784" i="3"/>
  <c r="B780" i="3"/>
  <c r="B776" i="3"/>
  <c r="B772" i="3"/>
  <c r="B768" i="3"/>
  <c r="B764" i="3"/>
  <c r="B760" i="3"/>
  <c r="B756" i="3"/>
  <c r="B752" i="3"/>
  <c r="B748" i="3"/>
  <c r="B744" i="3"/>
  <c r="B740" i="3"/>
  <c r="B736" i="3"/>
  <c r="B732" i="3"/>
  <c r="B728" i="3"/>
  <c r="B724" i="3"/>
  <c r="B720" i="3"/>
  <c r="B716" i="3"/>
  <c r="B712" i="3"/>
  <c r="B708" i="3"/>
  <c r="B704" i="3"/>
  <c r="B700" i="3"/>
  <c r="B696" i="3"/>
  <c r="B692" i="3"/>
  <c r="B688" i="3"/>
  <c r="B684" i="3"/>
  <c r="B680" i="3"/>
  <c r="B676" i="3"/>
  <c r="B672" i="3"/>
  <c r="B668" i="3"/>
  <c r="B664" i="3"/>
  <c r="B660" i="3"/>
  <c r="B656" i="3"/>
  <c r="B652" i="3"/>
  <c r="B648" i="3"/>
  <c r="B644" i="3"/>
  <c r="B640" i="3"/>
  <c r="B636" i="3"/>
  <c r="B632" i="3"/>
  <c r="B628" i="3"/>
  <c r="B624" i="3"/>
  <c r="B620" i="3"/>
  <c r="B616" i="3"/>
  <c r="B612" i="3"/>
  <c r="B608" i="3"/>
  <c r="B604" i="3"/>
  <c r="B600" i="3"/>
  <c r="B596" i="3"/>
  <c r="B592" i="3"/>
  <c r="B588" i="3"/>
  <c r="B584" i="3"/>
  <c r="B580" i="3"/>
  <c r="B576" i="3"/>
  <c r="B572" i="3"/>
  <c r="B568" i="3"/>
  <c r="B564" i="3"/>
  <c r="B560" i="3"/>
  <c r="B556" i="3"/>
  <c r="B552" i="3"/>
  <c r="B548" i="3"/>
  <c r="B544" i="3"/>
  <c r="B540" i="3"/>
  <c r="B536" i="3"/>
  <c r="B532" i="3"/>
  <c r="B528" i="3"/>
  <c r="B524" i="3"/>
  <c r="B520" i="3"/>
  <c r="B516" i="3"/>
  <c r="B512" i="3"/>
  <c r="B508" i="3"/>
  <c r="B504" i="3"/>
  <c r="B500" i="3"/>
  <c r="B496" i="3"/>
  <c r="B492" i="3"/>
  <c r="B488" i="3"/>
  <c r="B484" i="3"/>
  <c r="B480" i="3"/>
  <c r="B476" i="3"/>
  <c r="B472" i="3"/>
  <c r="B468" i="3"/>
  <c r="B464" i="3"/>
  <c r="B460" i="3"/>
  <c r="B456" i="3"/>
  <c r="B452" i="3"/>
  <c r="B448" i="3"/>
  <c r="B444" i="3"/>
  <c r="B440" i="3"/>
  <c r="B436" i="3"/>
  <c r="B432" i="3"/>
  <c r="B428" i="3"/>
  <c r="B424" i="3"/>
  <c r="B420" i="3"/>
  <c r="B416" i="3"/>
  <c r="B412" i="3"/>
  <c r="B408" i="3"/>
  <c r="B404" i="3"/>
  <c r="B400" i="3"/>
  <c r="B396" i="3"/>
  <c r="B392" i="3"/>
  <c r="B388" i="3"/>
  <c r="B384" i="3"/>
  <c r="B380" i="3"/>
  <c r="B376" i="3"/>
  <c r="B372" i="3"/>
  <c r="B368" i="3"/>
  <c r="B364" i="3"/>
  <c r="B360" i="3"/>
  <c r="B356" i="3"/>
  <c r="B352" i="3"/>
  <c r="B348" i="3"/>
  <c r="B344" i="3"/>
  <c r="B340" i="3"/>
  <c r="B336" i="3"/>
  <c r="B332" i="3"/>
  <c r="B328" i="3"/>
  <c r="B324" i="3"/>
  <c r="B320" i="3"/>
  <c r="B316" i="3"/>
  <c r="B312" i="3"/>
  <c r="B308" i="3"/>
  <c r="B304" i="3"/>
  <c r="B300" i="3"/>
  <c r="B296" i="3"/>
  <c r="B292" i="3"/>
  <c r="B288" i="3"/>
  <c r="B284" i="3"/>
  <c r="B280" i="3"/>
  <c r="B276" i="3"/>
  <c r="B272" i="3"/>
  <c r="B268" i="3"/>
  <c r="B264" i="3"/>
  <c r="B260" i="3"/>
  <c r="B256" i="3"/>
  <c r="B252" i="3"/>
  <c r="B248" i="3"/>
  <c r="B244" i="3"/>
  <c r="B240" i="3"/>
  <c r="B236" i="3"/>
  <c r="B232" i="3"/>
  <c r="B228" i="3"/>
  <c r="B224" i="3"/>
  <c r="B220" i="3"/>
  <c r="B216" i="3"/>
  <c r="B212" i="3"/>
  <c r="B208" i="3"/>
  <c r="B204" i="3"/>
  <c r="B200" i="3"/>
  <c r="B196" i="3"/>
  <c r="B192" i="3"/>
  <c r="B188" i="3"/>
  <c r="B184" i="3"/>
  <c r="B180" i="3"/>
  <c r="B176" i="3"/>
  <c r="B172" i="3"/>
  <c r="B168" i="3"/>
  <c r="B164" i="3"/>
  <c r="B160" i="3"/>
  <c r="B156" i="3"/>
  <c r="B152" i="3"/>
  <c r="B148" i="3"/>
  <c r="B144" i="3"/>
  <c r="B140" i="3"/>
  <c r="B136" i="3"/>
  <c r="B132" i="3"/>
  <c r="B128" i="3"/>
  <c r="B124" i="3"/>
  <c r="B120" i="3"/>
  <c r="B116" i="3"/>
  <c r="B112" i="3"/>
  <c r="B108" i="3"/>
  <c r="B104" i="3"/>
  <c r="B100" i="3"/>
  <c r="B96" i="3"/>
  <c r="B92" i="3"/>
  <c r="B88" i="3"/>
  <c r="B84" i="3"/>
  <c r="B80" i="3"/>
  <c r="B76" i="3"/>
  <c r="B72" i="3"/>
  <c r="B68" i="3"/>
  <c r="B64" i="3"/>
  <c r="B60" i="3"/>
  <c r="B56" i="3"/>
  <c r="B52" i="3"/>
  <c r="B48" i="3"/>
  <c r="B44" i="3"/>
  <c r="B40" i="3"/>
  <c r="B36" i="3"/>
  <c r="B32" i="3"/>
  <c r="B28" i="3"/>
  <c r="B24" i="3"/>
  <c r="B20" i="3"/>
  <c r="B16" i="3"/>
  <c r="B12" i="3"/>
  <c r="B8" i="3"/>
  <c r="B4" i="3"/>
  <c r="B1" i="3"/>
  <c r="B1000" i="3"/>
  <c r="B990" i="3"/>
  <c r="B979" i="3"/>
  <c r="B968" i="3"/>
  <c r="B958" i="3"/>
  <c r="B947" i="3"/>
  <c r="B939" i="3"/>
  <c r="B931" i="3"/>
  <c r="B923" i="3"/>
  <c r="B915" i="3"/>
  <c r="B907" i="3"/>
  <c r="B899" i="3"/>
  <c r="B891" i="3"/>
  <c r="B883" i="3"/>
  <c r="B875" i="3"/>
  <c r="B867" i="3"/>
  <c r="B859" i="3"/>
  <c r="B851" i="3"/>
  <c r="B843" i="3"/>
  <c r="B835" i="3"/>
  <c r="B827" i="3"/>
  <c r="B819" i="3"/>
  <c r="B811" i="3"/>
  <c r="B803" i="3"/>
  <c r="B795" i="3"/>
  <c r="B787" i="3"/>
  <c r="B779" i="3"/>
  <c r="B771" i="3"/>
  <c r="B763" i="3"/>
  <c r="B755" i="3"/>
  <c r="B747" i="3"/>
  <c r="B739" i="3"/>
  <c r="B731" i="3"/>
  <c r="B723" i="3"/>
  <c r="B715" i="3"/>
  <c r="B707" i="3"/>
  <c r="B699" i="3"/>
  <c r="B691" i="3"/>
  <c r="B683" i="3"/>
  <c r="B675" i="3"/>
  <c r="B667" i="3"/>
  <c r="B659" i="3"/>
  <c r="B651" i="3"/>
  <c r="B643" i="3"/>
  <c r="B635" i="3"/>
  <c r="B627" i="3"/>
  <c r="B619" i="3"/>
  <c r="B611" i="3"/>
  <c r="B603" i="3"/>
  <c r="B595" i="3"/>
  <c r="B587" i="3"/>
  <c r="B579" i="3"/>
  <c r="B571" i="3"/>
  <c r="B563" i="3"/>
  <c r="B555" i="3"/>
  <c r="B547" i="3"/>
  <c r="B539" i="3"/>
  <c r="B531" i="3"/>
  <c r="B523" i="3"/>
  <c r="B515" i="3"/>
  <c r="B507" i="3"/>
  <c r="B499" i="3"/>
  <c r="B491" i="3"/>
  <c r="B483" i="3"/>
  <c r="B475" i="3"/>
  <c r="B467" i="3"/>
  <c r="B459" i="3"/>
  <c r="B451" i="3"/>
  <c r="B443" i="3"/>
  <c r="B435" i="3"/>
  <c r="B427" i="3"/>
  <c r="B419" i="3"/>
  <c r="B411" i="3"/>
  <c r="B403" i="3"/>
  <c r="B395" i="3"/>
  <c r="B387" i="3"/>
  <c r="B379" i="3"/>
  <c r="B371" i="3"/>
  <c r="B363" i="3"/>
  <c r="B355" i="3"/>
  <c r="B347" i="3"/>
  <c r="B339" i="3"/>
  <c r="B331" i="3"/>
  <c r="B323" i="3"/>
  <c r="B315" i="3"/>
  <c r="B307" i="3"/>
  <c r="B299" i="3"/>
  <c r="B291" i="3"/>
  <c r="B283" i="3"/>
  <c r="B275" i="3"/>
  <c r="B267" i="3"/>
  <c r="B259" i="3"/>
  <c r="B251" i="3"/>
  <c r="B243" i="3"/>
  <c r="B235" i="3"/>
  <c r="B227" i="3"/>
  <c r="B219" i="3"/>
  <c r="B211" i="3"/>
  <c r="B203" i="3"/>
  <c r="B195" i="3"/>
  <c r="B187" i="3"/>
  <c r="B179" i="3"/>
  <c r="B171" i="3"/>
  <c r="B163" i="3"/>
  <c r="B155" i="3"/>
  <c r="B147" i="3"/>
  <c r="B139" i="3"/>
  <c r="B131" i="3"/>
  <c r="B123" i="3"/>
  <c r="B115" i="3"/>
  <c r="B107" i="3"/>
  <c r="B99" i="3"/>
  <c r="B91" i="3"/>
  <c r="B83" i="3"/>
  <c r="B75" i="3"/>
  <c r="B67" i="3"/>
  <c r="B59" i="3"/>
  <c r="B51" i="3"/>
  <c r="B43" i="3"/>
  <c r="B35" i="3"/>
  <c r="B27" i="3"/>
  <c r="B19" i="3"/>
  <c r="B11" i="3"/>
  <c r="B3" i="3"/>
  <c r="B998" i="3"/>
  <c r="B987" i="3"/>
  <c r="B976" i="3"/>
  <c r="B966" i="3"/>
  <c r="B955" i="3"/>
  <c r="B945" i="3"/>
  <c r="B937" i="3"/>
  <c r="B929" i="3"/>
  <c r="B921" i="3"/>
  <c r="B913" i="3"/>
  <c r="B905" i="3"/>
  <c r="B897" i="3"/>
  <c r="B889" i="3"/>
  <c r="B881" i="3"/>
  <c r="B873" i="3"/>
  <c r="B865" i="3"/>
  <c r="B857" i="3"/>
  <c r="B849" i="3"/>
  <c r="B841" i="3"/>
  <c r="B833" i="3"/>
  <c r="B825" i="3"/>
  <c r="B817" i="3"/>
  <c r="B809" i="3"/>
  <c r="B801" i="3"/>
  <c r="B793" i="3"/>
  <c r="B785" i="3"/>
  <c r="B777" i="3"/>
  <c r="B769" i="3"/>
  <c r="B761" i="3"/>
  <c r="B753" i="3"/>
  <c r="B745" i="3"/>
  <c r="B737" i="3"/>
  <c r="B729" i="3"/>
  <c r="B721" i="3"/>
  <c r="B713" i="3"/>
  <c r="B705" i="3"/>
  <c r="B697" i="3"/>
  <c r="B689" i="3"/>
  <c r="B681" i="3"/>
  <c r="B673" i="3"/>
  <c r="B665" i="3"/>
  <c r="B657" i="3"/>
  <c r="B649" i="3"/>
  <c r="B641" i="3"/>
  <c r="B633" i="3"/>
  <c r="B625" i="3"/>
  <c r="B617" i="3"/>
  <c r="B609" i="3"/>
  <c r="B601" i="3"/>
  <c r="B593" i="3"/>
  <c r="B585" i="3"/>
  <c r="B577" i="3"/>
  <c r="B569" i="3"/>
  <c r="B561" i="3"/>
  <c r="B553" i="3"/>
  <c r="B545" i="3"/>
  <c r="B537" i="3"/>
  <c r="B529" i="3"/>
  <c r="B521" i="3"/>
  <c r="B513" i="3"/>
  <c r="B505" i="3"/>
  <c r="B497" i="3"/>
  <c r="B489" i="3"/>
  <c r="B481" i="3"/>
  <c r="B473" i="3"/>
  <c r="B465" i="3"/>
  <c r="B457" i="3"/>
  <c r="B449" i="3"/>
  <c r="B441" i="3"/>
  <c r="B433" i="3"/>
  <c r="B425" i="3"/>
  <c r="B417" i="3"/>
  <c r="B409" i="3"/>
  <c r="B401" i="3"/>
  <c r="B393" i="3"/>
  <c r="B385" i="3"/>
  <c r="B377" i="3"/>
  <c r="B369" i="3"/>
  <c r="B361" i="3"/>
  <c r="B353" i="3"/>
  <c r="B345" i="3"/>
  <c r="B337" i="3"/>
  <c r="B329" i="3"/>
  <c r="B321" i="3"/>
  <c r="B313" i="3"/>
  <c r="B305" i="3"/>
  <c r="B297" i="3"/>
  <c r="B289" i="3"/>
  <c r="B281" i="3"/>
  <c r="B273" i="3"/>
  <c r="B265" i="3"/>
  <c r="B257" i="3"/>
  <c r="B249" i="3"/>
  <c r="B241" i="3"/>
  <c r="B233" i="3"/>
  <c r="B225" i="3"/>
  <c r="B217" i="3"/>
  <c r="B209" i="3"/>
  <c r="B201" i="3"/>
  <c r="B193" i="3"/>
  <c r="B185" i="3"/>
  <c r="B177" i="3"/>
  <c r="B169" i="3"/>
  <c r="B161" i="3"/>
  <c r="B153" i="3"/>
  <c r="B145" i="3"/>
  <c r="B137" i="3"/>
  <c r="B129" i="3"/>
  <c r="B121" i="3"/>
  <c r="B113" i="3"/>
  <c r="B105" i="3"/>
  <c r="B97" i="3"/>
  <c r="B89" i="3"/>
  <c r="B81" i="3"/>
  <c r="B73" i="3"/>
  <c r="B65" i="3"/>
  <c r="B57" i="3"/>
  <c r="B49" i="3"/>
  <c r="B41" i="3"/>
  <c r="B33" i="3"/>
  <c r="B25" i="3"/>
  <c r="B17" i="3"/>
  <c r="B9" i="3"/>
  <c r="B995" i="3"/>
  <c r="B984" i="3"/>
  <c r="B974" i="3"/>
  <c r="B963" i="3"/>
  <c r="B952" i="3"/>
  <c r="B943" i="3"/>
  <c r="B935" i="3"/>
  <c r="B927" i="3"/>
  <c r="B919" i="3"/>
  <c r="B911" i="3"/>
  <c r="B903" i="3"/>
  <c r="B895" i="3"/>
  <c r="B887" i="3"/>
  <c r="B879" i="3"/>
  <c r="B871" i="3"/>
  <c r="B863" i="3"/>
  <c r="B855" i="3"/>
  <c r="B847" i="3"/>
  <c r="B839" i="3"/>
  <c r="B831" i="3"/>
  <c r="B823" i="3"/>
  <c r="B815" i="3"/>
  <c r="B807" i="3"/>
  <c r="B799" i="3"/>
  <c r="B791" i="3"/>
  <c r="B783" i="3"/>
  <c r="B775" i="3"/>
  <c r="B767" i="3"/>
  <c r="B759" i="3"/>
  <c r="B751" i="3"/>
  <c r="B743" i="3"/>
  <c r="B735" i="3"/>
  <c r="B727" i="3"/>
  <c r="B719" i="3"/>
  <c r="B711" i="3"/>
  <c r="B703" i="3"/>
  <c r="B695" i="3"/>
  <c r="B687" i="3"/>
  <c r="B679" i="3"/>
  <c r="B671" i="3"/>
  <c r="B663" i="3"/>
  <c r="B655" i="3"/>
  <c r="B647" i="3"/>
  <c r="B639" i="3"/>
  <c r="B631" i="3"/>
  <c r="B623" i="3"/>
  <c r="B615" i="3"/>
  <c r="B607" i="3"/>
  <c r="B599" i="3"/>
  <c r="B591" i="3"/>
  <c r="B583" i="3"/>
  <c r="B575" i="3"/>
  <c r="B567" i="3"/>
  <c r="B559" i="3"/>
  <c r="B551" i="3"/>
  <c r="B543" i="3"/>
  <c r="B535" i="3"/>
  <c r="B527" i="3"/>
  <c r="B519" i="3"/>
  <c r="B511" i="3"/>
  <c r="B503" i="3"/>
  <c r="B495" i="3"/>
  <c r="B487" i="3"/>
  <c r="B479" i="3"/>
  <c r="B471" i="3"/>
  <c r="B463" i="3"/>
  <c r="B455" i="3"/>
  <c r="B447" i="3"/>
  <c r="B439" i="3"/>
  <c r="B431" i="3"/>
  <c r="B423" i="3"/>
  <c r="B415" i="3"/>
  <c r="B407" i="3"/>
  <c r="B399" i="3"/>
  <c r="B391" i="3"/>
  <c r="B383" i="3"/>
  <c r="B375" i="3"/>
  <c r="B367" i="3"/>
  <c r="B359" i="3"/>
  <c r="B351" i="3"/>
  <c r="B343" i="3"/>
  <c r="B335" i="3"/>
  <c r="B327" i="3"/>
  <c r="B319" i="3"/>
  <c r="B311" i="3"/>
  <c r="B303" i="3"/>
  <c r="B295" i="3"/>
  <c r="B287" i="3"/>
  <c r="B279" i="3"/>
  <c r="B271" i="3"/>
  <c r="B263" i="3"/>
  <c r="B255" i="3"/>
  <c r="B247" i="3"/>
  <c r="B239" i="3"/>
  <c r="B231" i="3"/>
  <c r="B223" i="3"/>
  <c r="B215" i="3"/>
  <c r="B207" i="3"/>
  <c r="B199" i="3"/>
  <c r="B191" i="3"/>
  <c r="B183" i="3"/>
  <c r="B175" i="3"/>
  <c r="B167" i="3"/>
  <c r="B159" i="3"/>
  <c r="B151" i="3"/>
  <c r="B143" i="3"/>
  <c r="B135" i="3"/>
  <c r="B127" i="3"/>
  <c r="B119" i="3"/>
  <c r="B111" i="3"/>
  <c r="B103" i="3"/>
  <c r="B95" i="3"/>
  <c r="B87" i="3"/>
  <c r="B79" i="3"/>
  <c r="B992" i="3"/>
  <c r="B982" i="3"/>
  <c r="B971" i="3"/>
  <c r="B960" i="3"/>
  <c r="B950" i="3"/>
  <c r="B941" i="3"/>
  <c r="B933" i="3"/>
  <c r="B925" i="3"/>
  <c r="B917" i="3"/>
  <c r="B909" i="3"/>
  <c r="B901" i="3"/>
  <c r="B893" i="3"/>
  <c r="B885" i="3"/>
  <c r="B877" i="3"/>
  <c r="B869" i="3"/>
  <c r="B861" i="3"/>
  <c r="B853" i="3"/>
  <c r="B845" i="3"/>
  <c r="B837" i="3"/>
  <c r="B829" i="3"/>
  <c r="B821" i="3"/>
  <c r="B813" i="3"/>
  <c r="B805" i="3"/>
  <c r="B797" i="3"/>
  <c r="B789" i="3"/>
  <c r="B781" i="3"/>
  <c r="B773" i="3"/>
  <c r="B765" i="3"/>
  <c r="B757" i="3"/>
  <c r="B749" i="3"/>
  <c r="B741" i="3"/>
  <c r="B733" i="3"/>
  <c r="B725" i="3"/>
  <c r="B717" i="3"/>
  <c r="B709" i="3"/>
  <c r="B701" i="3"/>
  <c r="B693" i="3"/>
  <c r="B685" i="3"/>
  <c r="B677" i="3"/>
  <c r="B669" i="3"/>
  <c r="B661" i="3"/>
  <c r="B653" i="3"/>
  <c r="B645" i="3"/>
  <c r="B637" i="3"/>
  <c r="B629" i="3"/>
  <c r="B621" i="3"/>
  <c r="B613" i="3"/>
  <c r="B605" i="3"/>
  <c r="B597" i="3"/>
  <c r="B589" i="3"/>
  <c r="B581" i="3"/>
  <c r="B573" i="3"/>
  <c r="B565" i="3"/>
  <c r="B557" i="3"/>
  <c r="B549" i="3"/>
  <c r="B541" i="3"/>
  <c r="B533" i="3"/>
  <c r="B525" i="3"/>
  <c r="B517" i="3"/>
  <c r="B509" i="3"/>
  <c r="B501" i="3"/>
  <c r="B493" i="3"/>
  <c r="B485" i="3"/>
  <c r="B477" i="3"/>
  <c r="B469" i="3"/>
  <c r="B461" i="3"/>
  <c r="B453" i="3"/>
  <c r="B445" i="3"/>
  <c r="B437" i="3"/>
  <c r="B429" i="3"/>
  <c r="B421" i="3"/>
  <c r="B413" i="3"/>
  <c r="B405" i="3"/>
  <c r="B397" i="3"/>
  <c r="B389" i="3"/>
  <c r="B381" i="3"/>
  <c r="B373" i="3"/>
  <c r="B365" i="3"/>
  <c r="B357" i="3"/>
  <c r="B349" i="3"/>
  <c r="B341" i="3"/>
  <c r="B333" i="3"/>
  <c r="B325" i="3"/>
  <c r="B317" i="3"/>
  <c r="B309" i="3"/>
  <c r="B301" i="3"/>
  <c r="B293" i="3"/>
  <c r="B285" i="3"/>
  <c r="B277" i="3"/>
  <c r="B269" i="3"/>
  <c r="B261" i="3"/>
  <c r="B253" i="3"/>
  <c r="B245" i="3"/>
  <c r="B237" i="3"/>
  <c r="B229" i="3"/>
  <c r="B221" i="3"/>
  <c r="B213" i="3"/>
  <c r="B205" i="3"/>
  <c r="B197" i="3"/>
  <c r="B189" i="3"/>
  <c r="B181" i="3"/>
  <c r="B173" i="3"/>
  <c r="B165" i="3"/>
  <c r="B157" i="3"/>
  <c r="B149" i="3"/>
  <c r="B141" i="3"/>
  <c r="B133" i="3"/>
  <c r="B125" i="3"/>
  <c r="B117" i="3"/>
  <c r="B109" i="3"/>
  <c r="B101" i="3"/>
  <c r="B93" i="3"/>
  <c r="B85" i="3"/>
  <c r="B77" i="3"/>
  <c r="B69" i="3"/>
  <c r="B61" i="3"/>
  <c r="B53" i="3"/>
  <c r="B45" i="3"/>
  <c r="B37" i="3"/>
  <c r="B29" i="3"/>
  <c r="B21" i="3"/>
  <c r="B13" i="3"/>
  <c r="B5" i="3"/>
  <c r="B71" i="3"/>
  <c r="B39" i="3"/>
  <c r="B7" i="3"/>
  <c r="B63" i="3"/>
  <c r="B31" i="3"/>
  <c r="B55" i="3"/>
  <c r="B23" i="3"/>
  <c r="B47" i="3"/>
  <c r="B15" i="3"/>
  <c r="B1002" i="2"/>
  <c r="B998" i="2"/>
  <c r="B994" i="2"/>
  <c r="B990" i="2"/>
  <c r="B986" i="2"/>
  <c r="B982" i="2"/>
  <c r="B978" i="2"/>
  <c r="B974" i="2"/>
  <c r="B970" i="2"/>
  <c r="B966" i="2"/>
  <c r="B962" i="2"/>
  <c r="B958" i="2"/>
  <c r="B954" i="2"/>
  <c r="B950" i="2"/>
  <c r="B946" i="2"/>
  <c r="B942" i="2"/>
  <c r="B938" i="2"/>
  <c r="B934" i="2"/>
  <c r="B930" i="2"/>
  <c r="B926" i="2"/>
  <c r="B922" i="2"/>
  <c r="B918" i="2"/>
  <c r="B914" i="2"/>
  <c r="B910" i="2"/>
  <c r="B906" i="2"/>
  <c r="B902" i="2"/>
  <c r="B898" i="2"/>
  <c r="B894" i="2"/>
  <c r="B890" i="2"/>
  <c r="B886" i="2"/>
  <c r="B882" i="2"/>
  <c r="B878" i="2"/>
  <c r="B874" i="2"/>
  <c r="B870" i="2"/>
  <c r="B866" i="2"/>
  <c r="B862" i="2"/>
  <c r="B858" i="2"/>
  <c r="B854" i="2"/>
  <c r="B850" i="2"/>
  <c r="B846" i="2"/>
  <c r="B842" i="2"/>
  <c r="B838" i="2"/>
  <c r="B834" i="2"/>
  <c r="B830" i="2"/>
  <c r="B826" i="2"/>
  <c r="B822" i="2"/>
  <c r="B818" i="2"/>
  <c r="B814" i="2"/>
  <c r="B810" i="2"/>
  <c r="B806" i="2"/>
  <c r="B802" i="2"/>
  <c r="B798" i="2"/>
  <c r="B794" i="2"/>
  <c r="B790" i="2"/>
  <c r="B786" i="2"/>
  <c r="B782" i="2"/>
  <c r="B778" i="2"/>
  <c r="B774" i="2"/>
  <c r="B770" i="2"/>
  <c r="B766" i="2"/>
  <c r="B762" i="2"/>
  <c r="B758" i="2"/>
  <c r="B754" i="2"/>
  <c r="B750" i="2"/>
  <c r="B746" i="2"/>
  <c r="B742" i="2"/>
  <c r="B738" i="2"/>
  <c r="B734" i="2"/>
  <c r="B730" i="2"/>
  <c r="B726" i="2"/>
  <c r="B722" i="2"/>
  <c r="B718" i="2"/>
  <c r="B714" i="2"/>
  <c r="B710" i="2"/>
  <c r="B706" i="2"/>
  <c r="B702" i="2"/>
  <c r="B698" i="2"/>
  <c r="B694" i="2"/>
  <c r="B690" i="2"/>
  <c r="B686" i="2"/>
  <c r="B682" i="2"/>
  <c r="B678" i="2"/>
  <c r="B674" i="2"/>
  <c r="B670" i="2"/>
  <c r="B666" i="2"/>
  <c r="B662" i="2"/>
  <c r="B658" i="2"/>
  <c r="B654" i="2"/>
  <c r="B650" i="2"/>
  <c r="B646" i="2"/>
  <c r="B642" i="2"/>
  <c r="B638" i="2"/>
  <c r="B634" i="2"/>
  <c r="B630" i="2"/>
  <c r="B626" i="2"/>
  <c r="B622" i="2"/>
  <c r="B618" i="2"/>
  <c r="B614" i="2"/>
  <c r="B610" i="2"/>
  <c r="B606" i="2"/>
  <c r="B602" i="2"/>
  <c r="B598" i="2"/>
  <c r="B594" i="2"/>
  <c r="B590" i="2"/>
  <c r="B586" i="2"/>
  <c r="B582" i="2"/>
  <c r="B578" i="2"/>
  <c r="B574" i="2"/>
  <c r="B570" i="2"/>
  <c r="B566" i="2"/>
  <c r="B562" i="2"/>
  <c r="B558" i="2"/>
  <c r="B554" i="2"/>
  <c r="B550" i="2"/>
  <c r="B546" i="2"/>
  <c r="B542" i="2"/>
  <c r="B538" i="2"/>
  <c r="B534" i="2"/>
  <c r="B530" i="2"/>
  <c r="B526" i="2"/>
  <c r="B522" i="2"/>
  <c r="B518" i="2"/>
  <c r="B514" i="2"/>
  <c r="B510" i="2"/>
  <c r="B506" i="2"/>
  <c r="B502" i="2"/>
  <c r="B498" i="2"/>
  <c r="B494" i="2"/>
  <c r="B490" i="2"/>
  <c r="B486" i="2"/>
  <c r="B482" i="2"/>
  <c r="B478" i="2"/>
  <c r="B474" i="2"/>
  <c r="B470" i="2"/>
  <c r="B466" i="2"/>
  <c r="B462" i="2"/>
  <c r="B458" i="2"/>
  <c r="B454" i="2"/>
  <c r="B450" i="2"/>
  <c r="B446" i="2"/>
  <c r="B442" i="2"/>
  <c r="B438" i="2"/>
  <c r="B434" i="2"/>
  <c r="B430" i="2"/>
  <c r="B426" i="2"/>
  <c r="B422" i="2"/>
  <c r="B418" i="2"/>
  <c r="B414" i="2"/>
  <c r="B410" i="2"/>
  <c r="B406" i="2"/>
  <c r="B402" i="2"/>
  <c r="B398" i="2"/>
  <c r="B394" i="2"/>
  <c r="B390" i="2"/>
  <c r="B386" i="2"/>
  <c r="B382" i="2"/>
  <c r="B378" i="2"/>
  <c r="B374" i="2"/>
  <c r="B370" i="2"/>
  <c r="B366" i="2"/>
  <c r="B362" i="2"/>
  <c r="B358" i="2"/>
  <c r="B354" i="2"/>
  <c r="B350" i="2"/>
  <c r="B346" i="2"/>
  <c r="B342" i="2"/>
  <c r="B338" i="2"/>
  <c r="B334" i="2"/>
  <c r="B330" i="2"/>
  <c r="B326" i="2"/>
  <c r="B322" i="2"/>
  <c r="B318" i="2"/>
  <c r="B314" i="2"/>
  <c r="B310" i="2"/>
  <c r="B306" i="2"/>
  <c r="B302" i="2"/>
  <c r="B298" i="2"/>
  <c r="B294" i="2"/>
  <c r="B290" i="2"/>
  <c r="B286" i="2"/>
  <c r="B282" i="2"/>
  <c r="B278" i="2"/>
  <c r="B274" i="2"/>
  <c r="B270" i="2"/>
  <c r="B266" i="2"/>
  <c r="B262" i="2"/>
  <c r="B258" i="2"/>
  <c r="B254" i="2"/>
  <c r="B250" i="2"/>
  <c r="B246" i="2"/>
  <c r="B242" i="2"/>
  <c r="B238" i="2"/>
  <c r="B234" i="2"/>
  <c r="B230" i="2"/>
  <c r="B226" i="2"/>
  <c r="B222" i="2"/>
  <c r="B218" i="2"/>
  <c r="B214" i="2"/>
  <c r="B210" i="2"/>
  <c r="B206" i="2"/>
  <c r="B202" i="2"/>
  <c r="B198" i="2"/>
  <c r="B194" i="2"/>
  <c r="B190" i="2"/>
  <c r="B186" i="2"/>
  <c r="B182" i="2"/>
  <c r="B178" i="2"/>
  <c r="B174" i="2"/>
  <c r="B170" i="2"/>
  <c r="B166" i="2"/>
  <c r="B162" i="2"/>
  <c r="B158" i="2"/>
  <c r="B154" i="2"/>
  <c r="B150" i="2"/>
  <c r="B146" i="2"/>
  <c r="B142" i="2"/>
  <c r="B138" i="2"/>
  <c r="B134" i="2"/>
  <c r="B130" i="2"/>
  <c r="B126" i="2"/>
  <c r="B122" i="2"/>
  <c r="B118" i="2"/>
  <c r="B114" i="2"/>
  <c r="B110" i="2"/>
  <c r="B106" i="2"/>
  <c r="B102" i="2"/>
  <c r="B98" i="2"/>
  <c r="B94" i="2"/>
  <c r="B90" i="2"/>
  <c r="B86" i="2"/>
  <c r="B82" i="2"/>
  <c r="B78" i="2"/>
  <c r="B74" i="2"/>
  <c r="B70" i="2"/>
  <c r="B66" i="2"/>
  <c r="B62" i="2"/>
  <c r="B58" i="2"/>
  <c r="B54" i="2"/>
  <c r="B50" i="2"/>
  <c r="B46" i="2"/>
  <c r="B42" i="2"/>
  <c r="B38" i="2"/>
  <c r="B34" i="2"/>
  <c r="B30" i="2"/>
  <c r="B26" i="2"/>
  <c r="B22" i="2"/>
  <c r="B18" i="2"/>
  <c r="B14" i="2"/>
  <c r="B10" i="2"/>
  <c r="B6" i="2"/>
  <c r="B2" i="2"/>
  <c r="B1005" i="2"/>
  <c r="B1001" i="2"/>
  <c r="B997" i="2"/>
  <c r="B993" i="2"/>
  <c r="B989" i="2"/>
  <c r="B985" i="2"/>
  <c r="B981" i="2"/>
  <c r="B977" i="2"/>
  <c r="B973" i="2"/>
  <c r="B969" i="2"/>
  <c r="B965" i="2"/>
  <c r="B961" i="2"/>
  <c r="B957" i="2"/>
  <c r="B953" i="2"/>
  <c r="B949" i="2"/>
  <c r="B945" i="2"/>
  <c r="B941" i="2"/>
  <c r="B937" i="2"/>
  <c r="B933" i="2"/>
  <c r="B929" i="2"/>
  <c r="B925" i="2"/>
  <c r="B921" i="2"/>
  <c r="B917" i="2"/>
  <c r="B913" i="2"/>
  <c r="B909" i="2"/>
  <c r="B905" i="2"/>
  <c r="B901" i="2"/>
  <c r="B897" i="2"/>
  <c r="B893" i="2"/>
  <c r="B889" i="2"/>
  <c r="B885" i="2"/>
  <c r="B881" i="2"/>
  <c r="B877" i="2"/>
  <c r="B873" i="2"/>
  <c r="B869" i="2"/>
  <c r="B865" i="2"/>
  <c r="B861" i="2"/>
  <c r="B857" i="2"/>
  <c r="B853" i="2"/>
  <c r="B849" i="2"/>
  <c r="B845" i="2"/>
  <c r="B841" i="2"/>
  <c r="B837" i="2"/>
  <c r="B833" i="2"/>
  <c r="B829" i="2"/>
  <c r="B825" i="2"/>
  <c r="B821" i="2"/>
  <c r="B817" i="2"/>
  <c r="B813" i="2"/>
  <c r="B809" i="2"/>
  <c r="B805" i="2"/>
  <c r="B801" i="2"/>
  <c r="B797" i="2"/>
  <c r="B793" i="2"/>
  <c r="B789" i="2"/>
  <c r="B785" i="2"/>
  <c r="B781" i="2"/>
  <c r="B777" i="2"/>
  <c r="B773" i="2"/>
  <c r="B769" i="2"/>
  <c r="B765" i="2"/>
  <c r="B761" i="2"/>
  <c r="B757" i="2"/>
  <c r="B753" i="2"/>
  <c r="B749" i="2"/>
  <c r="B745" i="2"/>
  <c r="B741" i="2"/>
  <c r="B737" i="2"/>
  <c r="B733" i="2"/>
  <c r="B729" i="2"/>
  <c r="B725" i="2"/>
  <c r="B721" i="2"/>
  <c r="B717" i="2"/>
  <c r="B713" i="2"/>
  <c r="B709" i="2"/>
  <c r="B705" i="2"/>
  <c r="B701" i="2"/>
  <c r="B697" i="2"/>
  <c r="B693" i="2"/>
  <c r="B689" i="2"/>
  <c r="B685" i="2"/>
  <c r="B681" i="2"/>
  <c r="B677" i="2"/>
  <c r="B673" i="2"/>
  <c r="B669" i="2"/>
  <c r="B665" i="2"/>
  <c r="B661" i="2"/>
  <c r="B657" i="2"/>
  <c r="B653" i="2"/>
  <c r="B649" i="2"/>
  <c r="B645" i="2"/>
  <c r="B641" i="2"/>
  <c r="B637" i="2"/>
  <c r="B633" i="2"/>
  <c r="B629" i="2"/>
  <c r="B625" i="2"/>
  <c r="B621" i="2"/>
  <c r="B617" i="2"/>
  <c r="B613" i="2"/>
  <c r="B609" i="2"/>
  <c r="B605" i="2"/>
  <c r="B601" i="2"/>
  <c r="B597" i="2"/>
  <c r="B593" i="2"/>
  <c r="B589" i="2"/>
  <c r="B585" i="2"/>
  <c r="B581" i="2"/>
  <c r="B577" i="2"/>
  <c r="B573" i="2"/>
  <c r="B569" i="2"/>
  <c r="B565" i="2"/>
  <c r="B561" i="2"/>
  <c r="B557" i="2"/>
  <c r="B553" i="2"/>
  <c r="B549" i="2"/>
  <c r="B545" i="2"/>
  <c r="B541" i="2"/>
  <c r="B537" i="2"/>
  <c r="B533" i="2"/>
  <c r="B529" i="2"/>
  <c r="B525" i="2"/>
  <c r="B521" i="2"/>
  <c r="B517" i="2"/>
  <c r="B513" i="2"/>
  <c r="B509" i="2"/>
  <c r="B505" i="2"/>
  <c r="B501" i="2"/>
  <c r="B497" i="2"/>
  <c r="B493" i="2"/>
  <c r="B489" i="2"/>
  <c r="B485" i="2"/>
  <c r="B481" i="2"/>
  <c r="B477" i="2"/>
  <c r="B473" i="2"/>
  <c r="B469" i="2"/>
  <c r="B465" i="2"/>
  <c r="B461" i="2"/>
  <c r="B457" i="2"/>
  <c r="B453" i="2"/>
  <c r="B449" i="2"/>
  <c r="B445" i="2"/>
  <c r="B441" i="2"/>
  <c r="B437" i="2"/>
  <c r="B433" i="2"/>
  <c r="B429" i="2"/>
  <c r="B425" i="2"/>
  <c r="B421" i="2"/>
  <c r="B417" i="2"/>
  <c r="B413" i="2"/>
  <c r="B409" i="2"/>
  <c r="B405" i="2"/>
  <c r="B401" i="2"/>
  <c r="B397" i="2"/>
  <c r="B393" i="2"/>
  <c r="B389" i="2"/>
  <c r="B385" i="2"/>
  <c r="B381" i="2"/>
  <c r="B377" i="2"/>
  <c r="B373" i="2"/>
  <c r="B369" i="2"/>
  <c r="B365" i="2"/>
  <c r="B361" i="2"/>
  <c r="B357" i="2"/>
  <c r="B353" i="2"/>
  <c r="B349" i="2"/>
  <c r="B345" i="2"/>
  <c r="B341" i="2"/>
  <c r="B337" i="2"/>
  <c r="B333" i="2"/>
  <c r="B329" i="2"/>
  <c r="B325" i="2"/>
  <c r="B321" i="2"/>
  <c r="B317" i="2"/>
  <c r="B313" i="2"/>
  <c r="B309" i="2"/>
  <c r="B305" i="2"/>
  <c r="B301" i="2"/>
  <c r="B297" i="2"/>
  <c r="B293" i="2"/>
  <c r="B289" i="2"/>
  <c r="B285" i="2"/>
  <c r="B281" i="2"/>
  <c r="B277" i="2"/>
  <c r="B273" i="2"/>
  <c r="B269" i="2"/>
  <c r="B265" i="2"/>
  <c r="B261" i="2"/>
  <c r="B257" i="2"/>
  <c r="B253" i="2"/>
  <c r="B249" i="2"/>
  <c r="B245" i="2"/>
  <c r="B241" i="2"/>
  <c r="B237" i="2"/>
  <c r="B233" i="2"/>
  <c r="B229" i="2"/>
  <c r="B225" i="2"/>
  <c r="B221" i="2"/>
  <c r="B217" i="2"/>
  <c r="B213" i="2"/>
  <c r="B209" i="2"/>
  <c r="B205" i="2"/>
  <c r="B201" i="2"/>
  <c r="B197" i="2"/>
  <c r="B193" i="2"/>
  <c r="B189" i="2"/>
  <c r="B185" i="2"/>
  <c r="B181" i="2"/>
  <c r="B177" i="2"/>
  <c r="B173" i="2"/>
  <c r="B169" i="2"/>
  <c r="B165" i="2"/>
  <c r="B161" i="2"/>
  <c r="B157" i="2"/>
  <c r="B153" i="2"/>
  <c r="B149" i="2"/>
  <c r="B145" i="2"/>
  <c r="B141" i="2"/>
  <c r="B137" i="2"/>
  <c r="B133" i="2"/>
  <c r="B129" i="2"/>
  <c r="B125" i="2"/>
  <c r="B121" i="2"/>
  <c r="B117" i="2"/>
  <c r="B113" i="2"/>
  <c r="B109" i="2"/>
  <c r="B105" i="2"/>
  <c r="B101" i="2"/>
  <c r="B97" i="2"/>
  <c r="B93" i="2"/>
  <c r="B89" i="2"/>
  <c r="B85" i="2"/>
  <c r="B81" i="2"/>
  <c r="B77" i="2"/>
  <c r="B73" i="2"/>
  <c r="B69" i="2"/>
  <c r="B65" i="2"/>
  <c r="B61" i="2"/>
  <c r="B57" i="2"/>
  <c r="B53" i="2"/>
  <c r="B49" i="2"/>
  <c r="B45" i="2"/>
  <c r="B41" i="2"/>
  <c r="B37" i="2"/>
  <c r="B33" i="2"/>
  <c r="B29" i="2"/>
  <c r="B25" i="2"/>
  <c r="B21" i="2"/>
  <c r="B17" i="2"/>
  <c r="B13" i="2"/>
  <c r="B9" i="2"/>
  <c r="B5" i="2"/>
  <c r="B1004" i="2"/>
  <c r="B1000" i="2"/>
  <c r="B996" i="2"/>
  <c r="B992" i="2"/>
  <c r="B988" i="2"/>
  <c r="B984" i="2"/>
  <c r="B980" i="2"/>
  <c r="B976" i="2"/>
  <c r="B972" i="2"/>
  <c r="B968" i="2"/>
  <c r="B964" i="2"/>
  <c r="B960" i="2"/>
  <c r="B956" i="2"/>
  <c r="B952" i="2"/>
  <c r="B948" i="2"/>
  <c r="B944" i="2"/>
  <c r="B940" i="2"/>
  <c r="B936" i="2"/>
  <c r="B932" i="2"/>
  <c r="B928" i="2"/>
  <c r="B924" i="2"/>
  <c r="B920" i="2"/>
  <c r="B916" i="2"/>
  <c r="B912" i="2"/>
  <c r="B908" i="2"/>
  <c r="B904" i="2"/>
  <c r="B900" i="2"/>
  <c r="B896" i="2"/>
  <c r="B892" i="2"/>
  <c r="B888" i="2"/>
  <c r="B884" i="2"/>
  <c r="B880" i="2"/>
  <c r="B876" i="2"/>
  <c r="B872" i="2"/>
  <c r="B868" i="2"/>
  <c r="B864" i="2"/>
  <c r="B860" i="2"/>
  <c r="B856" i="2"/>
  <c r="B852" i="2"/>
  <c r="B848" i="2"/>
  <c r="B844" i="2"/>
  <c r="B840" i="2"/>
  <c r="B836" i="2"/>
  <c r="B832" i="2"/>
  <c r="B828" i="2"/>
  <c r="B824" i="2"/>
  <c r="B820" i="2"/>
  <c r="B816" i="2"/>
  <c r="B812" i="2"/>
  <c r="B808" i="2"/>
  <c r="B804" i="2"/>
  <c r="B800" i="2"/>
  <c r="B796" i="2"/>
  <c r="B792" i="2"/>
  <c r="B788" i="2"/>
  <c r="B784" i="2"/>
  <c r="B780" i="2"/>
  <c r="B776" i="2"/>
  <c r="B772" i="2"/>
  <c r="B768" i="2"/>
  <c r="B764" i="2"/>
  <c r="B760" i="2"/>
  <c r="B756" i="2"/>
  <c r="B752" i="2"/>
  <c r="B748" i="2"/>
  <c r="B744" i="2"/>
  <c r="B740" i="2"/>
  <c r="B736" i="2"/>
  <c r="B732" i="2"/>
  <c r="B728" i="2"/>
  <c r="B724" i="2"/>
  <c r="B720" i="2"/>
  <c r="B716" i="2"/>
  <c r="B712" i="2"/>
  <c r="B708" i="2"/>
  <c r="B704" i="2"/>
  <c r="B700" i="2"/>
  <c r="B696" i="2"/>
  <c r="B692" i="2"/>
  <c r="B688" i="2"/>
  <c r="B684" i="2"/>
  <c r="B680" i="2"/>
  <c r="B676" i="2"/>
  <c r="B672" i="2"/>
  <c r="B668" i="2"/>
  <c r="B664" i="2"/>
  <c r="B660" i="2"/>
  <c r="B656" i="2"/>
  <c r="B652" i="2"/>
  <c r="B648" i="2"/>
  <c r="B644" i="2"/>
  <c r="B640" i="2"/>
  <c r="B636" i="2"/>
  <c r="B632" i="2"/>
  <c r="B628" i="2"/>
  <c r="B624" i="2"/>
  <c r="B620" i="2"/>
  <c r="B616" i="2"/>
  <c r="B612" i="2"/>
  <c r="B608" i="2"/>
  <c r="B604" i="2"/>
  <c r="B600" i="2"/>
  <c r="B596" i="2"/>
  <c r="B592" i="2"/>
  <c r="B588" i="2"/>
  <c r="B584" i="2"/>
  <c r="B580" i="2"/>
  <c r="B576" i="2"/>
  <c r="B572" i="2"/>
  <c r="B568" i="2"/>
  <c r="B564" i="2"/>
  <c r="B560" i="2"/>
  <c r="B556" i="2"/>
  <c r="B552" i="2"/>
  <c r="B548" i="2"/>
  <c r="B544" i="2"/>
  <c r="B540" i="2"/>
  <c r="B536" i="2"/>
  <c r="B532" i="2"/>
  <c r="B528" i="2"/>
  <c r="B524" i="2"/>
  <c r="B520" i="2"/>
  <c r="B516" i="2"/>
  <c r="B512" i="2"/>
  <c r="B508" i="2"/>
  <c r="B504" i="2"/>
  <c r="B500" i="2"/>
  <c r="B496" i="2"/>
  <c r="B492" i="2"/>
  <c r="B488" i="2"/>
  <c r="B484" i="2"/>
  <c r="B480" i="2"/>
  <c r="B476" i="2"/>
  <c r="B472" i="2"/>
  <c r="B468" i="2"/>
  <c r="B464" i="2"/>
  <c r="B460" i="2"/>
  <c r="B456" i="2"/>
  <c r="B452" i="2"/>
  <c r="B448" i="2"/>
  <c r="B444" i="2"/>
  <c r="B440" i="2"/>
  <c r="B436" i="2"/>
  <c r="B432" i="2"/>
  <c r="B428" i="2"/>
  <c r="B424" i="2"/>
  <c r="B420" i="2"/>
  <c r="B416" i="2"/>
  <c r="B412" i="2"/>
  <c r="B408" i="2"/>
  <c r="B404" i="2"/>
  <c r="B400" i="2"/>
  <c r="B396" i="2"/>
  <c r="B392" i="2"/>
  <c r="B388" i="2"/>
  <c r="B384" i="2"/>
  <c r="B380" i="2"/>
  <c r="B376" i="2"/>
  <c r="B372" i="2"/>
  <c r="B368" i="2"/>
  <c r="B364" i="2"/>
  <c r="B360" i="2"/>
  <c r="B356" i="2"/>
  <c r="B352" i="2"/>
  <c r="B348" i="2"/>
  <c r="B344" i="2"/>
  <c r="B340" i="2"/>
  <c r="B336" i="2"/>
  <c r="B332" i="2"/>
  <c r="B328" i="2"/>
  <c r="B324" i="2"/>
  <c r="B320" i="2"/>
  <c r="B316" i="2"/>
  <c r="B312" i="2"/>
  <c r="B308" i="2"/>
  <c r="B304" i="2"/>
  <c r="B300" i="2"/>
  <c r="B296" i="2"/>
  <c r="B292" i="2"/>
  <c r="B288" i="2"/>
  <c r="B284" i="2"/>
  <c r="B280" i="2"/>
  <c r="B276" i="2"/>
  <c r="B272" i="2"/>
  <c r="B268" i="2"/>
  <c r="B264" i="2"/>
  <c r="B260" i="2"/>
  <c r="B256" i="2"/>
  <c r="B252" i="2"/>
  <c r="B248" i="2"/>
  <c r="B244" i="2"/>
  <c r="B240" i="2"/>
  <c r="B236" i="2"/>
  <c r="B232" i="2"/>
  <c r="B228" i="2"/>
  <c r="B224" i="2"/>
  <c r="B220" i="2"/>
  <c r="B216" i="2"/>
  <c r="B212" i="2"/>
  <c r="B208" i="2"/>
  <c r="B204" i="2"/>
  <c r="B200" i="2"/>
  <c r="B196" i="2"/>
  <c r="B192" i="2"/>
  <c r="B188" i="2"/>
  <c r="B184" i="2"/>
  <c r="B180" i="2"/>
  <c r="B176" i="2"/>
  <c r="B172" i="2"/>
  <c r="B168" i="2"/>
  <c r="B164" i="2"/>
  <c r="B160" i="2"/>
  <c r="B156" i="2"/>
  <c r="B152" i="2"/>
  <c r="B148" i="2"/>
  <c r="B144" i="2"/>
  <c r="B140" i="2"/>
  <c r="B136" i="2"/>
  <c r="B132" i="2"/>
  <c r="B128" i="2"/>
  <c r="B124" i="2"/>
  <c r="B120" i="2"/>
  <c r="B116" i="2"/>
  <c r="B112" i="2"/>
  <c r="B108" i="2"/>
  <c r="B104" i="2"/>
  <c r="B999" i="2"/>
  <c r="B983" i="2"/>
  <c r="B967" i="2"/>
  <c r="B951" i="2"/>
  <c r="B935" i="2"/>
  <c r="B919" i="2"/>
  <c r="B903" i="2"/>
  <c r="B887" i="2"/>
  <c r="B871" i="2"/>
  <c r="B855" i="2"/>
  <c r="B839" i="2"/>
  <c r="B823" i="2"/>
  <c r="B807" i="2"/>
  <c r="B791" i="2"/>
  <c r="B775" i="2"/>
  <c r="B759" i="2"/>
  <c r="B743" i="2"/>
  <c r="B727" i="2"/>
  <c r="B711" i="2"/>
  <c r="B695" i="2"/>
  <c r="B679" i="2"/>
  <c r="B663" i="2"/>
  <c r="B647" i="2"/>
  <c r="B631" i="2"/>
  <c r="B615" i="2"/>
  <c r="B599" i="2"/>
  <c r="B583" i="2"/>
  <c r="B567" i="2"/>
  <c r="B551" i="2"/>
  <c r="B535" i="2"/>
  <c r="B519" i="2"/>
  <c r="B503" i="2"/>
  <c r="B487" i="2"/>
  <c r="B471" i="2"/>
  <c r="B455" i="2"/>
  <c r="B439" i="2"/>
  <c r="B423" i="2"/>
  <c r="B407" i="2"/>
  <c r="B391" i="2"/>
  <c r="B375" i="2"/>
  <c r="B359" i="2"/>
  <c r="B343" i="2"/>
  <c r="B327" i="2"/>
  <c r="B311" i="2"/>
  <c r="B295" i="2"/>
  <c r="B279" i="2"/>
  <c r="B263" i="2"/>
  <c r="B247" i="2"/>
  <c r="B231" i="2"/>
  <c r="B215" i="2"/>
  <c r="B199" i="2"/>
  <c r="B183" i="2"/>
  <c r="B167" i="2"/>
  <c r="B151" i="2"/>
  <c r="B135" i="2"/>
  <c r="B119" i="2"/>
  <c r="B103" i="2"/>
  <c r="B95" i="2"/>
  <c r="B87" i="2"/>
  <c r="B79" i="2"/>
  <c r="B71" i="2"/>
  <c r="B63" i="2"/>
  <c r="B55" i="2"/>
  <c r="B47" i="2"/>
  <c r="B39" i="2"/>
  <c r="B31" i="2"/>
  <c r="B23" i="2"/>
  <c r="B15" i="2"/>
  <c r="B7" i="2"/>
  <c r="B995" i="2"/>
  <c r="B979" i="2"/>
  <c r="B963" i="2"/>
  <c r="B947" i="2"/>
  <c r="B931" i="2"/>
  <c r="B915" i="2"/>
  <c r="B899" i="2"/>
  <c r="B883" i="2"/>
  <c r="B867" i="2"/>
  <c r="B851" i="2"/>
  <c r="B835" i="2"/>
  <c r="B819" i="2"/>
  <c r="B803" i="2"/>
  <c r="B787" i="2"/>
  <c r="B771" i="2"/>
  <c r="B755" i="2"/>
  <c r="B739" i="2"/>
  <c r="B723" i="2"/>
  <c r="B707" i="2"/>
  <c r="B691" i="2"/>
  <c r="B675" i="2"/>
  <c r="B659" i="2"/>
  <c r="B643" i="2"/>
  <c r="B627" i="2"/>
  <c r="B611" i="2"/>
  <c r="B595" i="2"/>
  <c r="B579" i="2"/>
  <c r="B563" i="2"/>
  <c r="B547" i="2"/>
  <c r="B531" i="2"/>
  <c r="B515" i="2"/>
  <c r="B499" i="2"/>
  <c r="B483" i="2"/>
  <c r="B467" i="2"/>
  <c r="B451" i="2"/>
  <c r="B435" i="2"/>
  <c r="B419" i="2"/>
  <c r="B403" i="2"/>
  <c r="B387" i="2"/>
  <c r="B371" i="2"/>
  <c r="B355" i="2"/>
  <c r="B339" i="2"/>
  <c r="B323" i="2"/>
  <c r="B307" i="2"/>
  <c r="B291" i="2"/>
  <c r="B275" i="2"/>
  <c r="B259" i="2"/>
  <c r="B243" i="2"/>
  <c r="B227" i="2"/>
  <c r="B211" i="2"/>
  <c r="B195" i="2"/>
  <c r="B179" i="2"/>
  <c r="B163" i="2"/>
  <c r="B147" i="2"/>
  <c r="B131" i="2"/>
  <c r="B115" i="2"/>
  <c r="B100" i="2"/>
  <c r="B92" i="2"/>
  <c r="B84" i="2"/>
  <c r="B76" i="2"/>
  <c r="B68" i="2"/>
  <c r="B60" i="2"/>
  <c r="B52" i="2"/>
  <c r="B44" i="2"/>
  <c r="B36" i="2"/>
  <c r="B28" i="2"/>
  <c r="B20" i="2"/>
  <c r="B12" i="2"/>
  <c r="B4" i="2"/>
  <c r="B991" i="2"/>
  <c r="B975" i="2"/>
  <c r="B959" i="2"/>
  <c r="B943" i="2"/>
  <c r="B927" i="2"/>
  <c r="B911" i="2"/>
  <c r="B895" i="2"/>
  <c r="B879" i="2"/>
  <c r="B863" i="2"/>
  <c r="B847" i="2"/>
  <c r="B831" i="2"/>
  <c r="B815" i="2"/>
  <c r="B799" i="2"/>
  <c r="B783" i="2"/>
  <c r="B767" i="2"/>
  <c r="B751" i="2"/>
  <c r="B735" i="2"/>
  <c r="B719" i="2"/>
  <c r="B703" i="2"/>
  <c r="B687" i="2"/>
  <c r="B671" i="2"/>
  <c r="B655" i="2"/>
  <c r="B639" i="2"/>
  <c r="B623" i="2"/>
  <c r="B607" i="2"/>
  <c r="B591" i="2"/>
  <c r="B575" i="2"/>
  <c r="B559" i="2"/>
  <c r="B543" i="2"/>
  <c r="B527" i="2"/>
  <c r="B511" i="2"/>
  <c r="B495" i="2"/>
  <c r="B479" i="2"/>
  <c r="B463" i="2"/>
  <c r="B447" i="2"/>
  <c r="B431" i="2"/>
  <c r="B415" i="2"/>
  <c r="B399" i="2"/>
  <c r="B383" i="2"/>
  <c r="B367" i="2"/>
  <c r="B351" i="2"/>
  <c r="B335" i="2"/>
  <c r="B319" i="2"/>
  <c r="B303" i="2"/>
  <c r="B287" i="2"/>
  <c r="B271" i="2"/>
  <c r="B255" i="2"/>
  <c r="B239" i="2"/>
  <c r="B223" i="2"/>
  <c r="B207" i="2"/>
  <c r="B191" i="2"/>
  <c r="B175" i="2"/>
  <c r="B159" i="2"/>
  <c r="B143" i="2"/>
  <c r="B127" i="2"/>
  <c r="B111" i="2"/>
  <c r="B99" i="2"/>
  <c r="B91" i="2"/>
  <c r="B83" i="2"/>
  <c r="B75" i="2"/>
  <c r="B67" i="2"/>
  <c r="B59" i="2"/>
  <c r="B51" i="2"/>
  <c r="B43" i="2"/>
  <c r="B35" i="2"/>
  <c r="B27" i="2"/>
  <c r="B19" i="2"/>
  <c r="B11" i="2"/>
  <c r="B3" i="2"/>
  <c r="B1003" i="2"/>
  <c r="B987" i="2"/>
  <c r="B971" i="2"/>
  <c r="B955" i="2"/>
  <c r="B939" i="2"/>
  <c r="B923" i="2"/>
  <c r="B907" i="2"/>
  <c r="B891" i="2"/>
  <c r="B875" i="2"/>
  <c r="B859" i="2"/>
  <c r="B843" i="2"/>
  <c r="B827" i="2"/>
  <c r="B811" i="2"/>
  <c r="B795" i="2"/>
  <c r="B779" i="2"/>
  <c r="B763" i="2"/>
  <c r="B747" i="2"/>
  <c r="B731" i="2"/>
  <c r="B715" i="2"/>
  <c r="B699" i="2"/>
  <c r="B683" i="2"/>
  <c r="B667" i="2"/>
  <c r="B651" i="2"/>
  <c r="B635" i="2"/>
  <c r="B619" i="2"/>
  <c r="B603" i="2"/>
  <c r="B587" i="2"/>
  <c r="B571" i="2"/>
  <c r="B555" i="2"/>
  <c r="B539" i="2"/>
  <c r="B523" i="2"/>
  <c r="B507" i="2"/>
  <c r="B491" i="2"/>
  <c r="B475" i="2"/>
  <c r="B459" i="2"/>
  <c r="B443" i="2"/>
  <c r="B427" i="2"/>
  <c r="B411" i="2"/>
  <c r="B395" i="2"/>
  <c r="B379" i="2"/>
  <c r="B363" i="2"/>
  <c r="B347" i="2"/>
  <c r="B331" i="2"/>
  <c r="B315" i="2"/>
  <c r="B299" i="2"/>
  <c r="B283" i="2"/>
  <c r="B267" i="2"/>
  <c r="B251" i="2"/>
  <c r="B235" i="2"/>
  <c r="B219" i="2"/>
  <c r="B203" i="2"/>
  <c r="B187" i="2"/>
  <c r="B171" i="2"/>
  <c r="B155" i="2"/>
  <c r="B139" i="2"/>
  <c r="B123" i="2"/>
  <c r="B107" i="2"/>
  <c r="B96" i="2"/>
  <c r="B88" i="2"/>
  <c r="B80" i="2"/>
  <c r="B72" i="2"/>
  <c r="B64" i="2"/>
  <c r="B56" i="2"/>
  <c r="B48" i="2"/>
  <c r="B40" i="2"/>
  <c r="B32" i="2"/>
  <c r="B24" i="2"/>
  <c r="B16" i="2"/>
  <c r="B8" i="2"/>
  <c r="B1" i="2"/>
</calcChain>
</file>

<file path=xl/sharedStrings.xml><?xml version="1.0" encoding="utf-8"?>
<sst xmlns="http://schemas.openxmlformats.org/spreadsheetml/2006/main" count="141" uniqueCount="97">
  <si>
    <t>Network Name</t>
  </si>
  <si>
    <t>Real Name</t>
  </si>
  <si>
    <t>Stride</t>
  </si>
  <si>
    <t>Top-1 A (centre crop)</t>
  </si>
  <si>
    <t>Top-1 Error (centre crop)</t>
  </si>
  <si>
    <t>Top-5 A (centre crop)</t>
  </si>
  <si>
    <t>Top-5 Error (centre crop)</t>
  </si>
  <si>
    <t>Top-1 A (10x OS)</t>
  </si>
  <si>
    <t>Top-1 Error (10x OS)</t>
  </si>
  <si>
    <t>Top-5 A (10x OS)</t>
  </si>
  <si>
    <t>Top-5 Error (10x OS)</t>
  </si>
  <si>
    <t>Multiply-Acc Ops</t>
  </si>
  <si>
    <t>Num Parameters</t>
  </si>
  <si>
    <t>Iteration</t>
  </si>
  <si>
    <t>VGG11</t>
  </si>
  <si>
    <t>msrc-vgg-11-latelr</t>
  </si>
  <si>
    <t>*VGG11 GPool cv5 512</t>
  </si>
  <si>
    <t>msrc-vgg-11-ns-fixed2-wmomentum</t>
  </si>
  <si>
    <t>VGG11-GMP (unrouted, global max-pooling)</t>
  </si>
  <si>
    <t>msrc-vgg-11-ns-latelr2</t>
  </si>
  <si>
    <t>Conditional Network</t>
  </si>
  <si>
    <t>msrc-vgg-11-ns-inv-grouptree-conv2-nonencoded-wmomentum</t>
  </si>
  <si>
    <t>*VGG11 GPool cv5 1024 - Conditional Network (ft to stride2)</t>
  </si>
  <si>
    <t>msrc-vgg-11-ns-inv-grouptree-conv2-stride2-ft-stride1</t>
  </si>
  <si>
    <t>Our Conditional Network (conv 1 stride 2)</t>
  </si>
  <si>
    <t>msrc-vgg-11-ns-inv-grouptree-conv2-stride2</t>
  </si>
  <si>
    <t>BPG3</t>
  </si>
  <si>
    <t>msrc-bpg3-new</t>
  </si>
  <si>
    <t xml:space="preserve">Alexnet        </t>
  </si>
  <si>
    <t>bvlc_alexnet</t>
  </si>
  <si>
    <t>GoogLeNet</t>
  </si>
  <si>
    <t>bvlc_googlenet</t>
  </si>
  <si>
    <t>Network In Network</t>
  </si>
  <si>
    <t>nin</t>
  </si>
  <si>
    <t>Parameters Per Layer</t>
  </si>
  <si>
    <t>Real name</t>
  </si>
  <si>
    <t>msrc-vgg-11-ns-fixed2</t>
  </si>
  <si>
    <t>msrc-vgg-11-ns-inv-grouptree-conv2-wmomentum</t>
  </si>
  <si>
    <t>Name</t>
  </si>
  <si>
    <t>msrc-vgg-11-ns conv5 512</t>
  </si>
  <si>
    <t>VGG11-GMP</t>
  </si>
  <si>
    <t>conv1_1</t>
  </si>
  <si>
    <t>conv2_1</t>
  </si>
  <si>
    <t>conv3_1</t>
  </si>
  <si>
    <t>conv3_2</t>
  </si>
  <si>
    <t>conv4_1</t>
  </si>
  <si>
    <t>conv4_2</t>
  </si>
  <si>
    <t>conv5_1</t>
  </si>
  <si>
    <t>conv5_2</t>
  </si>
  <si>
    <t>f.conn 6</t>
  </si>
  <si>
    <t>f.conn 7</t>
  </si>
  <si>
    <t>f.conn 8</t>
  </si>
  <si>
    <t>Total</t>
  </si>
  <si>
    <t>Multiply-Accumulate Per Layer</t>
  </si>
  <si>
    <t>Our Conditional Network (from VGG11, GPool cv5 1024)</t>
  </si>
  <si>
    <t>Our Unrouted Network (from VGG11, GPool cv5 1024)</t>
  </si>
  <si>
    <t>top-5 error</t>
  </si>
  <si>
    <t>Notes</t>
  </si>
  <si>
    <t>Train Epochs</t>
  </si>
  <si>
    <t>T1A Oversampled/Overfeat</t>
  </si>
  <si>
    <t>T5A Oversampled/Overfeat</t>
  </si>
  <si>
    <t>Caffe State Size (Mb)</t>
  </si>
  <si>
    <t>Memory required for data (bytes)</t>
  </si>
  <si>
    <t>CPU Forward Compute (ms)</t>
  </si>
  <si>
    <t>CPU Backward Compute (ms)</t>
  </si>
  <si>
    <t>CPU Total Compute (ms)</t>
  </si>
  <si>
    <t>GPU Forward Compute (ms)</t>
  </si>
  <si>
    <t>GPU Backward Compute (ms)</t>
  </si>
  <si>
    <t>GPU Total Compute (ms)</t>
  </si>
  <si>
    <t>Standard VGG-11 network, upstream Caffe (no relighting/scale augmentation/crop from full image)</t>
  </si>
  <si>
    <t>Globally max pooled pool5, so there is no spatial going into fc6  *(Used 1024 filters on conv5_2 instead of 512 by mistake though!)</t>
  </si>
  <si>
    <t>msrc-vgg-11-ns-sf-latelr</t>
  </si>
  <si>
    <t>Uses 1/4 3x3, 3/8 1x3, 3/8 3x1 filters on conv1 only, correct number of conv5 filters, pooled spatial. Note that extra layers required in vanilla caffe to do this probably cancel any positive impact on speed at conv1, need to try conv2</t>
  </si>
  <si>
    <t>msrc-vgg-11-ns-condnet-convtree5</t>
  </si>
  <si>
    <t>Binary tree of convolutional layers from conv1, with same number of total features on each level *(Used 1024 filters on conv5_2 instead of 512 by mistake though!)</t>
  </si>
  <si>
    <t>msrc-vgg-11-ns-inv-grouptree-20150223</t>
  </si>
  <si>
    <t>Binary tree of convolutional layers from conv1, with same number of total features on each level (except conv5 where 1024 is used for symmetry!) Used low momentum and non-optimum init param</t>
  </si>
  <si>
    <t>Binary tree of convolutional layers from conv1, with same number of total features on each level (except conv5 where 1024 is used so the number of filters/group doesn't decrease)</t>
  </si>
  <si>
    <t>Same as stride2 network, but with training continued on stride-1 data late in training</t>
  </si>
  <si>
    <t>In-house MSRC model</t>
  </si>
  <si>
    <t>BPG3-new</t>
  </si>
  <si>
    <t>updated in-house model</t>
  </si>
  <si>
    <t>BVLC GoogLeNet</t>
  </si>
  <si>
    <t>https://github.com/BVLC/caffe/wiki/Model-Zoo</t>
  </si>
  <si>
    <t>BVLC AlexNet</t>
  </si>
  <si>
    <t>VGG-11 (Model A)</t>
  </si>
  <si>
    <t>Stats from VGG ILSVRC Paper</t>
  </si>
  <si>
    <t>VGG-16 (Model C)</t>
  </si>
  <si>
    <t>VGG-19 (Model E)</t>
  </si>
  <si>
    <t>VGG-19 (MSRA) TRAIN AUG?</t>
  </si>
  <si>
    <t>Stats from MSRA Paper</t>
  </si>
  <si>
    <t>MSRA Model A ReLU</t>
  </si>
  <si>
    <t>MSRA Model A PReLU</t>
  </si>
  <si>
    <t>MSRA Model B PReLU (TRAIN AUG)</t>
  </si>
  <si>
    <t>MSRA Model C PReLU (TRAIN AUG)</t>
  </si>
  <si>
    <t>NOTE: See details of calculations/per layer results + graphs here:</t>
  </si>
  <si>
    <t>https://docs.google.com/spreadsheets/d/1vSJfg9LgJzgWP5aasozhGEAlk3d2zI2-bN2A2PZ28W4/edit?usp=sharing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</si>
</sst>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b/>
      <sz val="10"/>
      <name val="Arial"/>
    </font>
    <font>
      <sz val="10"/>
      <name val="Arial"/>
    </font>
    <font>
      <u/>
      <sz val="10"/>
      <color rgb="FF0000FF"/>
      <name val="Arial"/>
    </font>
    <font>
      <sz val="10"/>
      <color rgb="FF333333"/>
      <name val="Arial"/>
    </font>
    <font>
      <sz val="10"/>
      <color rgb="FF222222"/>
      <name val="Arial"/>
    </font>
    <font>
      <sz val="11"/>
      <name val="Arial"/>
    </font>
    <font>
      <u/>
      <sz val="10"/>
      <color theme="11"/>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top/>
      <bottom/>
      <diagonal/>
    </border>
    <border>
      <left/>
      <right/>
      <top/>
      <bottom style="thin">
        <color auto="1"/>
      </bottom>
      <diagonal/>
    </border>
  </borders>
  <cellStyleXfs count="6">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24">
    <xf numFmtId="0" fontId="0" fillId="0" borderId="0" xfId="0"/>
    <xf numFmtId="0" fontId="1" fillId="0" borderId="1" xfId="0" applyFont="1" applyBorder="1" applyAlignment="1"/>
    <xf numFmtId="0" fontId="1" fillId="0" borderId="2" xfId="0" applyFont="1" applyBorder="1" applyAlignment="1"/>
    <xf numFmtId="4" fontId="1" fillId="0" borderId="2" xfId="0" applyNumberFormat="1" applyFont="1" applyBorder="1" applyAlignment="1"/>
    <xf numFmtId="0" fontId="1" fillId="0" borderId="2" xfId="0" applyFont="1" applyBorder="1"/>
    <xf numFmtId="0" fontId="2" fillId="0" borderId="3" xfId="0" applyFont="1" applyBorder="1" applyAlignment="1"/>
    <xf numFmtId="4" fontId="2" fillId="0" borderId="4" xfId="0" applyNumberFormat="1" applyFont="1" applyBorder="1" applyAlignment="1"/>
    <xf numFmtId="0" fontId="2" fillId="0" borderId="4" xfId="0" applyFont="1" applyBorder="1" applyAlignment="1"/>
    <xf numFmtId="0" fontId="2" fillId="0" borderId="4" xfId="0" applyFont="1" applyBorder="1"/>
    <xf numFmtId="4" fontId="2" fillId="0" borderId="4" xfId="0" applyNumberFormat="1" applyFont="1" applyBorder="1"/>
    <xf numFmtId="0" fontId="3" fillId="0" borderId="4" xfId="0" applyFont="1" applyBorder="1" applyAlignment="1"/>
    <xf numFmtId="0" fontId="4" fillId="2" borderId="4" xfId="0" applyFont="1" applyFill="1" applyBorder="1" applyAlignment="1"/>
    <xf numFmtId="0" fontId="1" fillId="0" borderId="4" xfId="0" applyFont="1" applyBorder="1" applyAlignment="1"/>
    <xf numFmtId="0" fontId="5" fillId="2" borderId="4" xfId="0" applyFont="1" applyFill="1" applyBorder="1" applyAlignment="1"/>
    <xf numFmtId="0" fontId="6" fillId="2" borderId="4" xfId="0" applyFont="1" applyFill="1" applyBorder="1"/>
    <xf numFmtId="0" fontId="0" fillId="0" borderId="4" xfId="0" applyFont="1" applyBorder="1"/>
    <xf numFmtId="4" fontId="0" fillId="0" borderId="4" xfId="0" applyNumberFormat="1" applyFont="1" applyBorder="1"/>
    <xf numFmtId="0" fontId="1" fillId="0" borderId="5" xfId="0" applyFont="1" applyBorder="1" applyAlignment="1"/>
    <xf numFmtId="0" fontId="1" fillId="0" borderId="5" xfId="0" applyFont="1" applyFill="1" applyBorder="1" applyAlignment="1"/>
    <xf numFmtId="0" fontId="5" fillId="2" borderId="4" xfId="0" applyFont="1" applyFill="1" applyBorder="1"/>
    <xf numFmtId="0" fontId="3" fillId="0" borderId="4" xfId="0" applyFont="1" applyBorder="1"/>
    <xf numFmtId="0" fontId="2" fillId="0" borderId="4" xfId="0" applyFont="1" applyBorder="1" applyAlignment="1">
      <alignment wrapText="1"/>
    </xf>
    <xf numFmtId="4" fontId="2" fillId="2" borderId="4" xfId="0" applyNumberFormat="1" applyFont="1" applyFill="1" applyBorder="1" applyAlignment="1"/>
    <xf numFmtId="0" fontId="2" fillId="2" borderId="4" xfId="0" applyFont="1" applyFill="1" applyBorder="1" applyAlignment="1">
      <alignment wrapText="1"/>
    </xf>
  </cellXfs>
  <cellStyles count="6">
    <cellStyle name="Followed Hyperlink" xfId="2" builtinId="9" hidden="1"/>
    <cellStyle name="Followed Hyperlink" xfId="4" builtinId="9" hidden="1"/>
    <cellStyle name="Followed Hyperlink" xfId="1" builtinId="9" hidden="1"/>
    <cellStyle name="Followed Hyperlink" xfId="3" builtinId="9" hidden="1"/>
    <cellStyle name="Followed Hyperlink" xfId="5" builtinId="9" hidden="1"/>
    <cellStyle name="Normal" xfId="0" builtinId="0"/>
  </cellStyles>
  <dxfs count="0"/>
  <tableStyles count="0" defaultTableStyle="TableStyleMedium9" defaultPivotStyle="PivotStyleMedium4"/>
  <colors>
    <mruColors>
      <color rgb="FF66FF33"/>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4.xml"/><Relationship Id="rId13" Type="http://schemas.openxmlformats.org/officeDocument/2006/relationships/worksheet" Target="worksheets/sheet8.xml"/><Relationship Id="rId3" Type="http://schemas.openxmlformats.org/officeDocument/2006/relationships/chartsheet" Target="chartsheets/sheet2.xml"/><Relationship Id="rId7" Type="http://schemas.openxmlformats.org/officeDocument/2006/relationships/worksheet" Target="worksheets/sheet3.xml"/><Relationship Id="rId12" Type="http://schemas.openxmlformats.org/officeDocument/2006/relationships/worksheet" Target="worksheets/sheet7.xml"/><Relationship Id="rId17" Type="http://schemas.openxmlformats.org/officeDocument/2006/relationships/calcChain" Target="calcChain.xml"/><Relationship Id="rId2" Type="http://schemas.openxmlformats.org/officeDocument/2006/relationships/chartsheet" Target="chartsheets/sheet1.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2.xml"/><Relationship Id="rId11" Type="http://schemas.openxmlformats.org/officeDocument/2006/relationships/worksheet" Target="worksheets/sheet6.xml"/><Relationship Id="rId5" Type="http://schemas.openxmlformats.org/officeDocument/2006/relationships/chartsheet" Target="chartsheets/sheet4.xml"/><Relationship Id="rId15" Type="http://schemas.openxmlformats.org/officeDocument/2006/relationships/styles" Target="styles.xml"/><Relationship Id="rId10" Type="http://schemas.openxmlformats.org/officeDocument/2006/relationships/worksheet" Target="worksheets/sheet5.xml"/><Relationship Id="rId4" Type="http://schemas.openxmlformats.org/officeDocument/2006/relationships/chartsheet" Target="chartsheets/sheet3.xml"/><Relationship Id="rId9" Type="http://schemas.openxmlformats.org/officeDocument/2006/relationships/chartsheet" Target="chartsheets/sheet5.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064542716322002E-2"/>
          <c:y val="2.2202578423416702E-2"/>
          <c:w val="0.864115445169928"/>
          <c:h val="0.87831318254651702"/>
        </c:manualLayout>
      </c:layout>
      <c:scatterChart>
        <c:scatterStyle val="lineMarker"/>
        <c:varyColors val="0"/>
        <c:ser>
          <c:idx val="6"/>
          <c:order val="0"/>
          <c:tx>
            <c:strRef>
              <c:f>'Main ILSVRC Points for Paper'!$A$11</c:f>
              <c:strCache>
                <c:ptCount val="1"/>
                <c:pt idx="0">
                  <c:v>Network In Network</c:v>
                </c:pt>
              </c:strCache>
            </c:strRef>
          </c:tx>
          <c:spPr>
            <a:ln w="25400" cap="rnd">
              <a:noFill/>
              <a:round/>
            </a:ln>
            <a:effectLst/>
          </c:spPr>
          <c:marker>
            <c:symbol val="diamond"/>
            <c:size val="12"/>
            <c:spPr>
              <a:solidFill>
                <a:srgbClr val="FF0000"/>
              </a:solidFill>
              <a:ln w="9525">
                <a:solidFill>
                  <a:schemeClr val="tx1"/>
                </a:solidFill>
              </a:ln>
              <a:effectLst/>
            </c:spPr>
          </c:marker>
          <c:xVal>
            <c:numRef>
              <c:f>'Main ILSVRC Points for Paper'!$L$11</c:f>
              <c:numCache>
                <c:formatCode>General</c:formatCode>
                <c:ptCount val="1"/>
                <c:pt idx="0">
                  <c:v>1100194056</c:v>
                </c:pt>
              </c:numCache>
            </c:numRef>
          </c:xVal>
          <c:yVal>
            <c:numRef>
              <c:f>'Main ILSVRC Points for Paper'!$G$11</c:f>
              <c:numCache>
                <c:formatCode>General</c:formatCode>
                <c:ptCount val="1"/>
                <c:pt idx="0">
                  <c:v>0.20591899999999996</c:v>
                </c:pt>
              </c:numCache>
            </c:numRef>
          </c:yVal>
          <c:smooth val="0"/>
          <c:extLst>
            <c:ext xmlns:c16="http://schemas.microsoft.com/office/drawing/2014/chart" uri="{C3380CC4-5D6E-409C-BE32-E72D297353CC}">
              <c16:uniqueId val="{00000000-1742-4576-BD22-3EF894A0DFC8}"/>
            </c:ext>
          </c:extLst>
        </c:ser>
        <c:ser>
          <c:idx val="4"/>
          <c:order val="1"/>
          <c:tx>
            <c:strRef>
              <c:f>'Main ILSVRC Points for Paper'!$A$9</c:f>
              <c:strCache>
                <c:ptCount val="1"/>
                <c:pt idx="0">
                  <c:v>Alexnet        </c:v>
                </c:pt>
              </c:strCache>
            </c:strRef>
          </c:tx>
          <c:spPr>
            <a:ln w="25400" cap="rnd">
              <a:noFill/>
              <a:round/>
            </a:ln>
            <a:effectLst/>
          </c:spPr>
          <c:marker>
            <c:symbol val="circle"/>
            <c:size val="12"/>
            <c:spPr>
              <a:solidFill>
                <a:srgbClr val="00B0F0"/>
              </a:solidFill>
              <a:ln w="9525">
                <a:solidFill>
                  <a:schemeClr val="tx1"/>
                </a:solidFill>
              </a:ln>
              <a:effectLst/>
            </c:spPr>
          </c:marker>
          <c:xVal>
            <c:numRef>
              <c:f>'Main ILSVRC Points for Paper'!$L$9</c:f>
              <c:numCache>
                <c:formatCode>General</c:formatCode>
                <c:ptCount val="1"/>
                <c:pt idx="0">
                  <c:v>724417384</c:v>
                </c:pt>
              </c:numCache>
            </c:numRef>
          </c:xVal>
          <c:yVal>
            <c:numRef>
              <c:f>'Main ILSVRC Points for Paper'!$G$9</c:f>
              <c:numCache>
                <c:formatCode>General</c:formatCode>
                <c:ptCount val="1"/>
                <c:pt idx="0">
                  <c:v>0.19799999999999995</c:v>
                </c:pt>
              </c:numCache>
            </c:numRef>
          </c:yVal>
          <c:smooth val="0"/>
          <c:extLst>
            <c:ext xmlns:c16="http://schemas.microsoft.com/office/drawing/2014/chart" uri="{C3380CC4-5D6E-409C-BE32-E72D297353CC}">
              <c16:uniqueId val="{00000001-1742-4576-BD22-3EF894A0DFC8}"/>
            </c:ext>
          </c:extLst>
        </c:ser>
        <c:ser>
          <c:idx val="5"/>
          <c:order val="2"/>
          <c:tx>
            <c:strRef>
              <c:f>'Main ILSVRC Points for Paper'!$A$10</c:f>
              <c:strCache>
                <c:ptCount val="1"/>
                <c:pt idx="0">
                  <c:v>GoogLeNet</c:v>
                </c:pt>
              </c:strCache>
            </c:strRef>
          </c:tx>
          <c:spPr>
            <a:ln w="25400" cap="rnd">
              <a:noFill/>
              <a:round/>
            </a:ln>
            <a:effectLst/>
          </c:spPr>
          <c:marker>
            <c:symbol val="circle"/>
            <c:size val="12"/>
            <c:spPr>
              <a:solidFill>
                <a:srgbClr val="CC00FF"/>
              </a:solidFill>
              <a:ln w="9525">
                <a:solidFill>
                  <a:schemeClr val="tx1"/>
                </a:solidFill>
              </a:ln>
              <a:effectLst/>
            </c:spPr>
          </c:marker>
          <c:xVal>
            <c:numRef>
              <c:f>'Main ILSVRC Points for Paper'!$L$10</c:f>
              <c:numCache>
                <c:formatCode>General</c:formatCode>
                <c:ptCount val="1"/>
                <c:pt idx="0">
                  <c:v>1591056680</c:v>
                </c:pt>
              </c:numCache>
            </c:numRef>
          </c:xVal>
          <c:yVal>
            <c:numRef>
              <c:f>'Main ILSVRC Points for Paper'!$G$10</c:f>
              <c:numCache>
                <c:formatCode>General</c:formatCode>
                <c:ptCount val="1"/>
                <c:pt idx="0">
                  <c:v>0.11099999999999999</c:v>
                </c:pt>
              </c:numCache>
            </c:numRef>
          </c:yVal>
          <c:smooth val="0"/>
          <c:extLst>
            <c:ext xmlns:c16="http://schemas.microsoft.com/office/drawing/2014/chart" uri="{C3380CC4-5D6E-409C-BE32-E72D297353CC}">
              <c16:uniqueId val="{00000002-1742-4576-BD22-3EF894A0DFC8}"/>
            </c:ext>
          </c:extLst>
        </c:ser>
        <c:ser>
          <c:idx val="0"/>
          <c:order val="3"/>
          <c:tx>
            <c:strRef>
              <c:f>'Main ILSVRC Points for Paper'!$A$2</c:f>
              <c:strCache>
                <c:ptCount val="1"/>
                <c:pt idx="0">
                  <c:v>VGG11</c:v>
                </c:pt>
              </c:strCache>
            </c:strRef>
          </c:tx>
          <c:spPr>
            <a:ln w="25400" cap="rnd">
              <a:noFill/>
              <a:round/>
            </a:ln>
            <a:effectLst/>
          </c:spPr>
          <c:marker>
            <c:symbol val="diamond"/>
            <c:size val="12"/>
            <c:spPr>
              <a:solidFill>
                <a:schemeClr val="accent4">
                  <a:lumMod val="60000"/>
                  <a:lumOff val="40000"/>
                </a:schemeClr>
              </a:solidFill>
              <a:ln w="9525">
                <a:solidFill>
                  <a:schemeClr val="tx1"/>
                </a:solidFill>
              </a:ln>
              <a:effectLst/>
            </c:spPr>
          </c:marker>
          <c:xVal>
            <c:numRef>
              <c:f>'Main ILSVRC Points for Paper'!$L$2</c:f>
              <c:numCache>
                <c:formatCode>General</c:formatCode>
                <c:ptCount val="1"/>
                <c:pt idx="0">
                  <c:v>7609101992</c:v>
                </c:pt>
              </c:numCache>
            </c:numRef>
          </c:xVal>
          <c:yVal>
            <c:numRef>
              <c:f>'Main ILSVRC Points for Paper'!$G$2</c:f>
              <c:numCache>
                <c:formatCode>General</c:formatCode>
                <c:ptCount val="1"/>
                <c:pt idx="0">
                  <c:v>0.13831199999999999</c:v>
                </c:pt>
              </c:numCache>
            </c:numRef>
          </c:yVal>
          <c:smooth val="0"/>
          <c:extLst>
            <c:ext xmlns:c16="http://schemas.microsoft.com/office/drawing/2014/chart" uri="{C3380CC4-5D6E-409C-BE32-E72D297353CC}">
              <c16:uniqueId val="{00000003-1742-4576-BD22-3EF894A0DFC8}"/>
            </c:ext>
          </c:extLst>
        </c:ser>
        <c:ser>
          <c:idx val="7"/>
          <c:order val="4"/>
          <c:tx>
            <c:strRef>
              <c:f>'Main ILSVRC Points for Paper'!$A$4</c:f>
              <c:strCache>
                <c:ptCount val="1"/>
                <c:pt idx="0">
                  <c:v>VGG11-GMP (unrouted, global max-pooling)</c:v>
                </c:pt>
              </c:strCache>
            </c:strRef>
          </c:tx>
          <c:spPr>
            <a:ln w="25400" cap="rnd">
              <a:noFill/>
              <a:round/>
            </a:ln>
            <a:effectLst/>
          </c:spPr>
          <c:marker>
            <c:symbol val="diamond"/>
            <c:size val="12"/>
            <c:spPr>
              <a:solidFill>
                <a:srgbClr val="00B050"/>
              </a:solidFill>
              <a:ln w="9525">
                <a:solidFill>
                  <a:schemeClr val="tx1"/>
                </a:solidFill>
              </a:ln>
              <a:effectLst/>
            </c:spPr>
          </c:marker>
          <c:xVal>
            <c:numRef>
              <c:f>'Main ILSVRC Points for Paper'!$L$4</c:f>
              <c:numCache>
                <c:formatCode>General</c:formatCode>
                <c:ptCount val="1"/>
                <c:pt idx="0">
                  <c:v>7972958376</c:v>
                </c:pt>
              </c:numCache>
            </c:numRef>
          </c:xVal>
          <c:yVal>
            <c:numRef>
              <c:f>'Main ILSVRC Points for Paper'!$G$4</c:f>
              <c:numCache>
                <c:formatCode>General</c:formatCode>
                <c:ptCount val="1"/>
                <c:pt idx="0">
                  <c:v>0.13283199999999995</c:v>
                </c:pt>
              </c:numCache>
            </c:numRef>
          </c:yVal>
          <c:smooth val="0"/>
          <c:extLst>
            <c:ext xmlns:c16="http://schemas.microsoft.com/office/drawing/2014/chart" uri="{C3380CC4-5D6E-409C-BE32-E72D297353CC}">
              <c16:uniqueId val="{00000004-1742-4576-BD22-3EF894A0DFC8}"/>
            </c:ext>
          </c:extLst>
        </c:ser>
        <c:ser>
          <c:idx val="2"/>
          <c:order val="5"/>
          <c:tx>
            <c:strRef>
              <c:f>'Main ILSVRC Points for Paper'!$A$5</c:f>
              <c:strCache>
                <c:ptCount val="1"/>
                <c:pt idx="0">
                  <c:v>Conditional Network</c:v>
                </c:pt>
              </c:strCache>
            </c:strRef>
          </c:tx>
          <c:spPr>
            <a:ln w="25400" cap="rnd">
              <a:noFill/>
              <a:round/>
            </a:ln>
            <a:effectLst/>
          </c:spPr>
          <c:marker>
            <c:symbol val="circle"/>
            <c:size val="12"/>
            <c:spPr>
              <a:solidFill>
                <a:srgbClr val="66FF33"/>
              </a:solidFill>
              <a:ln w="9525">
                <a:solidFill>
                  <a:schemeClr val="tx1"/>
                </a:solidFill>
              </a:ln>
              <a:effectLst/>
            </c:spPr>
          </c:marker>
          <c:xVal>
            <c:numRef>
              <c:f>'Main ILSVRC Points for Paper'!$L$5</c:f>
              <c:numCache>
                <c:formatCode>General</c:formatCode>
                <c:ptCount val="1"/>
                <c:pt idx="0">
                  <c:v>3464344232</c:v>
                </c:pt>
              </c:numCache>
            </c:numRef>
          </c:xVal>
          <c:yVal>
            <c:numRef>
              <c:f>'Main ILSVRC Points for Paper'!$G$5</c:f>
              <c:numCache>
                <c:formatCode>General</c:formatCode>
                <c:ptCount val="1"/>
                <c:pt idx="0">
                  <c:v>0.136911</c:v>
                </c:pt>
              </c:numCache>
            </c:numRef>
          </c:yVal>
          <c:smooth val="0"/>
          <c:extLst>
            <c:ext xmlns:c16="http://schemas.microsoft.com/office/drawing/2014/chart" uri="{C3380CC4-5D6E-409C-BE32-E72D297353CC}">
              <c16:uniqueId val="{00000005-1742-4576-BD22-3EF894A0DFC8}"/>
            </c:ext>
          </c:extLst>
        </c:ser>
        <c:dLbls>
          <c:showLegendKey val="0"/>
          <c:showVal val="0"/>
          <c:showCatName val="0"/>
          <c:showSerName val="0"/>
          <c:showPercent val="0"/>
          <c:showBubbleSize val="0"/>
        </c:dLbls>
        <c:axId val="2138570704"/>
        <c:axId val="2138577552"/>
      </c:scatterChart>
      <c:valAx>
        <c:axId val="2138570704"/>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Multiply-Accumulate Operations (FLOPS)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138577552"/>
        <c:crosses val="autoZero"/>
        <c:crossBetween val="midCat"/>
      </c:valAx>
      <c:valAx>
        <c:axId val="2138577552"/>
        <c:scaling>
          <c:orientation val="minMax"/>
          <c:max val="0.25"/>
          <c:min val="0.0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Top 5 Error (centre crop only)</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138570704"/>
        <c:crosses val="autoZero"/>
        <c:crossBetween val="midCat"/>
      </c:valAx>
      <c:spPr>
        <a:noFill/>
        <a:ln>
          <a:noFill/>
        </a:ln>
        <a:effectLst/>
      </c:spPr>
    </c:plotArea>
    <c:legend>
      <c:legendPos val="tr"/>
      <c:layout>
        <c:manualLayout>
          <c:xMode val="edge"/>
          <c:yMode val="edge"/>
          <c:x val="0.425974787181647"/>
          <c:y val="2.0286486916408199E-2"/>
          <c:w val="0.51543580497696995"/>
          <c:h val="0.29948699594368899"/>
        </c:manualLayout>
      </c:layout>
      <c:overlay val="0"/>
      <c:spPr>
        <a:solidFill>
          <a:schemeClr val="bg1"/>
        </a:solidFill>
        <a:ln>
          <a:solidFill>
            <a:schemeClr val="bg1">
              <a:lumMod val="50000"/>
            </a:schemeClr>
          </a:solid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8064542716322002E-2"/>
          <c:y val="2.2202578423416702E-2"/>
          <c:w val="0.864115445169928"/>
          <c:h val="0.87831318254651702"/>
        </c:manualLayout>
      </c:layout>
      <c:scatterChart>
        <c:scatterStyle val="lineMarker"/>
        <c:varyColors val="0"/>
        <c:ser>
          <c:idx val="6"/>
          <c:order val="0"/>
          <c:tx>
            <c:strRef>
              <c:f>'Main ILSVRC Points for Paper'!$A$11</c:f>
              <c:strCache>
                <c:ptCount val="1"/>
                <c:pt idx="0">
                  <c:v>Network In Network</c:v>
                </c:pt>
              </c:strCache>
            </c:strRef>
          </c:tx>
          <c:spPr>
            <a:ln w="25400" cap="rnd">
              <a:noFill/>
              <a:round/>
            </a:ln>
            <a:effectLst/>
          </c:spPr>
          <c:marker>
            <c:symbol val="diamond"/>
            <c:size val="12"/>
            <c:spPr>
              <a:solidFill>
                <a:srgbClr val="FF0000"/>
              </a:solidFill>
              <a:ln w="9525">
                <a:solidFill>
                  <a:schemeClr val="tx1"/>
                </a:solidFill>
              </a:ln>
              <a:effectLst/>
            </c:spPr>
          </c:marker>
          <c:xVal>
            <c:numRef>
              <c:f>'Main ILSVRC Points for Paper'!$L$11</c:f>
              <c:numCache>
                <c:formatCode>General</c:formatCode>
                <c:ptCount val="1"/>
                <c:pt idx="0">
                  <c:v>1100194056</c:v>
                </c:pt>
              </c:numCache>
            </c:numRef>
          </c:xVal>
          <c:yVal>
            <c:numRef>
              <c:f>'Main ILSVRC Points for Paper'!$K$11</c:f>
              <c:numCache>
                <c:formatCode>General</c:formatCode>
                <c:ptCount val="1"/>
                <c:pt idx="0">
                  <c:v>0.20001999999999998</c:v>
                </c:pt>
              </c:numCache>
            </c:numRef>
          </c:yVal>
          <c:smooth val="0"/>
          <c:extLst>
            <c:ext xmlns:c16="http://schemas.microsoft.com/office/drawing/2014/chart" uri="{C3380CC4-5D6E-409C-BE32-E72D297353CC}">
              <c16:uniqueId val="{00000000-3311-4F6A-8404-B94A7AB60A22}"/>
            </c:ext>
          </c:extLst>
        </c:ser>
        <c:ser>
          <c:idx val="4"/>
          <c:order val="1"/>
          <c:tx>
            <c:strRef>
              <c:f>'Main ILSVRC Points for Paper'!$A$9</c:f>
              <c:strCache>
                <c:ptCount val="1"/>
                <c:pt idx="0">
                  <c:v>Alexnet        </c:v>
                </c:pt>
              </c:strCache>
            </c:strRef>
          </c:tx>
          <c:spPr>
            <a:ln w="25400" cap="rnd">
              <a:noFill/>
              <a:round/>
            </a:ln>
            <a:effectLst/>
          </c:spPr>
          <c:marker>
            <c:symbol val="circle"/>
            <c:size val="12"/>
            <c:spPr>
              <a:solidFill>
                <a:srgbClr val="00B0F0"/>
              </a:solidFill>
              <a:ln w="9525">
                <a:solidFill>
                  <a:schemeClr val="tx1"/>
                </a:solidFill>
              </a:ln>
              <a:effectLst/>
            </c:spPr>
          </c:marker>
          <c:xVal>
            <c:numRef>
              <c:f>'Main ILSVRC Points for Paper'!$L$9</c:f>
              <c:numCache>
                <c:formatCode>General</c:formatCode>
                <c:ptCount val="1"/>
                <c:pt idx="0">
                  <c:v>724417384</c:v>
                </c:pt>
              </c:numCache>
            </c:numRef>
          </c:xVal>
          <c:yVal>
            <c:numRef>
              <c:f>'Main ILSVRC Points for Paper'!$K$9</c:f>
              <c:numCache>
                <c:formatCode>General</c:formatCode>
                <c:ptCount val="1"/>
                <c:pt idx="0">
                  <c:v>0.18794</c:v>
                </c:pt>
              </c:numCache>
            </c:numRef>
          </c:yVal>
          <c:smooth val="0"/>
          <c:extLst>
            <c:ext xmlns:c16="http://schemas.microsoft.com/office/drawing/2014/chart" uri="{C3380CC4-5D6E-409C-BE32-E72D297353CC}">
              <c16:uniqueId val="{00000001-3311-4F6A-8404-B94A7AB60A22}"/>
            </c:ext>
          </c:extLst>
        </c:ser>
        <c:ser>
          <c:idx val="0"/>
          <c:order val="2"/>
          <c:tx>
            <c:strRef>
              <c:f>'Main ILSVRC Points for Paper'!$A$2</c:f>
              <c:strCache>
                <c:ptCount val="1"/>
                <c:pt idx="0">
                  <c:v>VGG11</c:v>
                </c:pt>
              </c:strCache>
            </c:strRef>
          </c:tx>
          <c:spPr>
            <a:ln w="25400" cap="rnd">
              <a:noFill/>
              <a:round/>
            </a:ln>
            <a:effectLst/>
          </c:spPr>
          <c:marker>
            <c:symbol val="diamond"/>
            <c:size val="12"/>
            <c:spPr>
              <a:solidFill>
                <a:schemeClr val="accent4">
                  <a:lumMod val="60000"/>
                  <a:lumOff val="40000"/>
                </a:schemeClr>
              </a:solidFill>
              <a:ln w="9525">
                <a:solidFill>
                  <a:schemeClr val="tx1"/>
                </a:solidFill>
              </a:ln>
              <a:effectLst/>
            </c:spPr>
          </c:marker>
          <c:xVal>
            <c:numRef>
              <c:f>'Main ILSVRC Points for Paper'!$L$2</c:f>
              <c:numCache>
                <c:formatCode>General</c:formatCode>
                <c:ptCount val="1"/>
                <c:pt idx="0">
                  <c:v>7609101992</c:v>
                </c:pt>
              </c:numCache>
            </c:numRef>
          </c:xVal>
          <c:yVal>
            <c:numRef>
              <c:f>'Main ILSVRC Points for Paper'!$K$2</c:f>
              <c:numCache>
                <c:formatCode>General</c:formatCode>
                <c:ptCount val="1"/>
                <c:pt idx="0">
                  <c:v>0.12392000000000003</c:v>
                </c:pt>
              </c:numCache>
            </c:numRef>
          </c:yVal>
          <c:smooth val="0"/>
          <c:extLst>
            <c:ext xmlns:c16="http://schemas.microsoft.com/office/drawing/2014/chart" uri="{C3380CC4-5D6E-409C-BE32-E72D297353CC}">
              <c16:uniqueId val="{00000002-3311-4F6A-8404-B94A7AB60A22}"/>
            </c:ext>
          </c:extLst>
        </c:ser>
        <c:ser>
          <c:idx val="5"/>
          <c:order val="3"/>
          <c:tx>
            <c:strRef>
              <c:f>'Main ILSVRC Points for Paper'!$A$10</c:f>
              <c:strCache>
                <c:ptCount val="1"/>
                <c:pt idx="0">
                  <c:v>GoogLeNet</c:v>
                </c:pt>
              </c:strCache>
            </c:strRef>
          </c:tx>
          <c:spPr>
            <a:ln w="25400" cap="rnd">
              <a:noFill/>
              <a:round/>
            </a:ln>
            <a:effectLst/>
          </c:spPr>
          <c:marker>
            <c:symbol val="circle"/>
            <c:size val="12"/>
            <c:spPr>
              <a:solidFill>
                <a:srgbClr val="CC00FF"/>
              </a:solidFill>
              <a:ln w="9525">
                <a:solidFill>
                  <a:schemeClr val="tx1"/>
                </a:solidFill>
              </a:ln>
              <a:effectLst/>
            </c:spPr>
          </c:marker>
          <c:xVal>
            <c:numRef>
              <c:f>'Main ILSVRC Points for Paper'!$L$10</c:f>
              <c:numCache>
                <c:formatCode>General</c:formatCode>
                <c:ptCount val="1"/>
                <c:pt idx="0">
                  <c:v>1591056680</c:v>
                </c:pt>
              </c:numCache>
            </c:numRef>
          </c:xVal>
          <c:yVal>
            <c:numRef>
              <c:f>'Main ILSVRC Points for Paper'!$K$10</c:f>
              <c:numCache>
                <c:formatCode>General</c:formatCode>
                <c:ptCount val="1"/>
                <c:pt idx="0">
                  <c:v>0.10077999999999998</c:v>
                </c:pt>
              </c:numCache>
            </c:numRef>
          </c:yVal>
          <c:smooth val="0"/>
          <c:extLst>
            <c:ext xmlns:c16="http://schemas.microsoft.com/office/drawing/2014/chart" uri="{C3380CC4-5D6E-409C-BE32-E72D297353CC}">
              <c16:uniqueId val="{00000003-3311-4F6A-8404-B94A7AB60A22}"/>
            </c:ext>
          </c:extLst>
        </c:ser>
        <c:ser>
          <c:idx val="7"/>
          <c:order val="4"/>
          <c:tx>
            <c:strRef>
              <c:f>'Main ILSVRC Points for Paper'!$A$4</c:f>
              <c:strCache>
                <c:ptCount val="1"/>
                <c:pt idx="0">
                  <c:v>VGG11-GMP (unrouted, global max-pooling)</c:v>
                </c:pt>
              </c:strCache>
            </c:strRef>
          </c:tx>
          <c:spPr>
            <a:ln w="25400" cap="rnd">
              <a:noFill/>
              <a:round/>
            </a:ln>
            <a:effectLst/>
          </c:spPr>
          <c:marker>
            <c:symbol val="diamond"/>
            <c:size val="12"/>
            <c:spPr>
              <a:solidFill>
                <a:srgbClr val="00B050"/>
              </a:solidFill>
              <a:ln w="9525">
                <a:solidFill>
                  <a:schemeClr val="tx1"/>
                </a:solidFill>
              </a:ln>
              <a:effectLst/>
            </c:spPr>
          </c:marker>
          <c:xVal>
            <c:numRef>
              <c:f>'Main ILSVRC Points for Paper'!$L$4</c:f>
              <c:numCache>
                <c:formatCode>General</c:formatCode>
                <c:ptCount val="1"/>
                <c:pt idx="0">
                  <c:v>7972958376</c:v>
                </c:pt>
              </c:numCache>
            </c:numRef>
          </c:xVal>
          <c:yVal>
            <c:numRef>
              <c:f>'Main ILSVRC Points for Paper'!$K$4</c:f>
              <c:numCache>
                <c:formatCode>General</c:formatCode>
                <c:ptCount val="1"/>
                <c:pt idx="0">
                  <c:v>0.12134</c:v>
                </c:pt>
              </c:numCache>
            </c:numRef>
          </c:yVal>
          <c:smooth val="0"/>
          <c:extLst>
            <c:ext xmlns:c16="http://schemas.microsoft.com/office/drawing/2014/chart" uri="{C3380CC4-5D6E-409C-BE32-E72D297353CC}">
              <c16:uniqueId val="{00000004-3311-4F6A-8404-B94A7AB60A22}"/>
            </c:ext>
          </c:extLst>
        </c:ser>
        <c:ser>
          <c:idx val="2"/>
          <c:order val="5"/>
          <c:tx>
            <c:strRef>
              <c:f>'Main ILSVRC Points for Paper'!$A$5</c:f>
              <c:strCache>
                <c:ptCount val="1"/>
                <c:pt idx="0">
                  <c:v>Conditional Network</c:v>
                </c:pt>
              </c:strCache>
            </c:strRef>
          </c:tx>
          <c:spPr>
            <a:ln w="25400" cap="rnd">
              <a:noFill/>
              <a:round/>
            </a:ln>
            <a:effectLst/>
          </c:spPr>
          <c:marker>
            <c:symbol val="circle"/>
            <c:size val="12"/>
            <c:spPr>
              <a:solidFill>
                <a:srgbClr val="66FF33"/>
              </a:solidFill>
              <a:ln w="9525">
                <a:solidFill>
                  <a:schemeClr val="tx1"/>
                </a:solidFill>
              </a:ln>
              <a:effectLst/>
            </c:spPr>
          </c:marker>
          <c:xVal>
            <c:numRef>
              <c:f>'Main ILSVRC Points for Paper'!$L$5</c:f>
              <c:numCache>
                <c:formatCode>General</c:formatCode>
                <c:ptCount val="1"/>
                <c:pt idx="0">
                  <c:v>3464344232</c:v>
                </c:pt>
              </c:numCache>
            </c:numRef>
          </c:xVal>
          <c:yVal>
            <c:numRef>
              <c:f>'Main ILSVRC Points for Paper'!$K$5</c:f>
              <c:numCache>
                <c:formatCode>General</c:formatCode>
                <c:ptCount val="1"/>
                <c:pt idx="0">
                  <c:v>0.12931999999999999</c:v>
                </c:pt>
              </c:numCache>
            </c:numRef>
          </c:yVal>
          <c:smooth val="0"/>
          <c:extLst>
            <c:ext xmlns:c16="http://schemas.microsoft.com/office/drawing/2014/chart" uri="{C3380CC4-5D6E-409C-BE32-E72D297353CC}">
              <c16:uniqueId val="{00000005-3311-4F6A-8404-B94A7AB60A22}"/>
            </c:ext>
          </c:extLst>
        </c:ser>
        <c:ser>
          <c:idx val="1"/>
          <c:order val="6"/>
          <c:tx>
            <c:strRef>
              <c:f>'Main ILSVRC Points for Paper'!$A$7</c:f>
              <c:strCache>
                <c:ptCount val="1"/>
                <c:pt idx="0">
                  <c:v>Our Conditional Network (conv 1 stride 2)</c:v>
                </c:pt>
              </c:strCache>
            </c:strRef>
          </c:tx>
          <c:spPr>
            <a:ln w="25400" cap="rnd">
              <a:noFill/>
              <a:round/>
            </a:ln>
            <a:effectLst/>
          </c:spPr>
          <c:marker>
            <c:symbol val="circle"/>
            <c:size val="5"/>
            <c:spPr>
              <a:solidFill>
                <a:schemeClr val="accent2"/>
              </a:solidFill>
              <a:ln w="9525">
                <a:solidFill>
                  <a:schemeClr val="accent2"/>
                </a:solidFill>
              </a:ln>
              <a:effectLst/>
            </c:spPr>
          </c:marker>
          <c:xVal>
            <c:numRef>
              <c:f>'Main ILSVRC Points for Paper'!$K$7</c:f>
              <c:numCache>
                <c:formatCode>General</c:formatCode>
                <c:ptCount val="1"/>
                <c:pt idx="0">
                  <c:v>1</c:v>
                </c:pt>
              </c:numCache>
            </c:numRef>
          </c:xVal>
          <c:yVal>
            <c:numRef>
              <c:f>'Main ILSVRC Points for Paper'!$L$7</c:f>
              <c:numCache>
                <c:formatCode>General</c:formatCode>
                <c:ptCount val="1"/>
                <c:pt idx="0">
                  <c:v>884896424</c:v>
                </c:pt>
              </c:numCache>
            </c:numRef>
          </c:yVal>
          <c:smooth val="0"/>
          <c:extLst>
            <c:ext xmlns:c16="http://schemas.microsoft.com/office/drawing/2014/chart" uri="{C3380CC4-5D6E-409C-BE32-E72D297353CC}">
              <c16:uniqueId val="{00000006-3311-4F6A-8404-B94A7AB60A22}"/>
            </c:ext>
          </c:extLst>
        </c:ser>
        <c:dLbls>
          <c:showLegendKey val="0"/>
          <c:showVal val="0"/>
          <c:showCatName val="0"/>
          <c:showSerName val="0"/>
          <c:showPercent val="0"/>
          <c:showBubbleSize val="0"/>
        </c:dLbls>
        <c:axId val="2138234352"/>
        <c:axId val="2138231552"/>
      </c:scatterChart>
      <c:valAx>
        <c:axId val="2138234352"/>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Multiply-Accumulate Operations (FLOPS)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138231552"/>
        <c:crosses val="autoZero"/>
        <c:crossBetween val="midCat"/>
      </c:valAx>
      <c:valAx>
        <c:axId val="2138231552"/>
        <c:scaling>
          <c:orientation val="minMax"/>
          <c:max val="0.25"/>
          <c:min val="0.0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138234352"/>
        <c:crosses val="autoZero"/>
        <c:crossBetween val="midCat"/>
      </c:valAx>
      <c:spPr>
        <a:noFill/>
        <a:ln>
          <a:noFill/>
        </a:ln>
        <a:effectLst/>
      </c:spPr>
    </c:plotArea>
    <c:legend>
      <c:legendPos val="r"/>
      <c:layout>
        <c:manualLayout>
          <c:xMode val="edge"/>
          <c:yMode val="edge"/>
          <c:x val="0.41262779540738198"/>
          <c:y val="3.4533157672554202E-2"/>
          <c:w val="0.51397083675063104"/>
          <c:h val="0.34594279716408999"/>
        </c:manualLayout>
      </c:layout>
      <c:overlay val="0"/>
      <c:spPr>
        <a:solidFill>
          <a:schemeClr val="bg1"/>
        </a:solidFill>
        <a:ln>
          <a:solidFill>
            <a:schemeClr val="bg1">
              <a:lumMod val="50000"/>
            </a:schemeClr>
          </a:solid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5228404141789999E-2"/>
          <c:y val="2.4861400645645501E-2"/>
          <c:w val="0.85589247497908905"/>
          <c:h val="0.86448449617020295"/>
        </c:manualLayout>
      </c:layout>
      <c:scatterChart>
        <c:scatterStyle val="lineMarker"/>
        <c:varyColors val="0"/>
        <c:ser>
          <c:idx val="6"/>
          <c:order val="0"/>
          <c:tx>
            <c:strRef>
              <c:f>'Main ILSVRC Points for Paper'!$A$11</c:f>
              <c:strCache>
                <c:ptCount val="1"/>
                <c:pt idx="0">
                  <c:v>Network In Network</c:v>
                </c:pt>
              </c:strCache>
            </c:strRef>
          </c:tx>
          <c:spPr>
            <a:ln w="25400" cap="rnd">
              <a:noFill/>
              <a:round/>
            </a:ln>
            <a:effectLst/>
          </c:spPr>
          <c:marker>
            <c:symbol val="diamond"/>
            <c:size val="12"/>
            <c:spPr>
              <a:solidFill>
                <a:srgbClr val="FF0000"/>
              </a:solidFill>
              <a:ln w="9525">
                <a:solidFill>
                  <a:schemeClr val="tx1"/>
                </a:solidFill>
              </a:ln>
              <a:effectLst/>
            </c:spPr>
          </c:marker>
          <c:xVal>
            <c:numRef>
              <c:f>'Main ILSVRC Points for Paper'!$M$11</c:f>
              <c:numCache>
                <c:formatCode>General</c:formatCode>
                <c:ptCount val="1"/>
                <c:pt idx="0">
                  <c:v>7595176</c:v>
                </c:pt>
              </c:numCache>
            </c:numRef>
          </c:xVal>
          <c:yVal>
            <c:numRef>
              <c:f>'Main ILSVRC Points for Paper'!$G$11</c:f>
              <c:numCache>
                <c:formatCode>General</c:formatCode>
                <c:ptCount val="1"/>
                <c:pt idx="0">
                  <c:v>0.20591899999999996</c:v>
                </c:pt>
              </c:numCache>
            </c:numRef>
          </c:yVal>
          <c:smooth val="0"/>
          <c:extLst>
            <c:ext xmlns:c16="http://schemas.microsoft.com/office/drawing/2014/chart" uri="{C3380CC4-5D6E-409C-BE32-E72D297353CC}">
              <c16:uniqueId val="{00000000-FA55-4A65-A6F5-22E4DBC8BB2E}"/>
            </c:ext>
          </c:extLst>
        </c:ser>
        <c:ser>
          <c:idx val="4"/>
          <c:order val="1"/>
          <c:tx>
            <c:strRef>
              <c:f>'Main ILSVRC Points for Paper'!$A$9</c:f>
              <c:strCache>
                <c:ptCount val="1"/>
                <c:pt idx="0">
                  <c:v>Alexnet        </c:v>
                </c:pt>
              </c:strCache>
            </c:strRef>
          </c:tx>
          <c:spPr>
            <a:ln w="25400" cap="rnd">
              <a:noFill/>
              <a:round/>
            </a:ln>
            <a:effectLst/>
          </c:spPr>
          <c:marker>
            <c:symbol val="circle"/>
            <c:size val="12"/>
            <c:spPr>
              <a:solidFill>
                <a:srgbClr val="00B0F0"/>
              </a:solidFill>
              <a:ln w="9525">
                <a:solidFill>
                  <a:schemeClr val="tx1"/>
                </a:solidFill>
              </a:ln>
              <a:effectLst/>
            </c:spPr>
          </c:marker>
          <c:dPt>
            <c:idx val="0"/>
            <c:marker>
              <c:symbol val="circle"/>
              <c:size val="12"/>
              <c:spPr>
                <a:solidFill>
                  <a:srgbClr val="00B0F0"/>
                </a:solidFill>
                <a:ln w="9525">
                  <a:solidFill>
                    <a:schemeClr val="tx1"/>
                  </a:solidFill>
                </a:ln>
                <a:effectLst/>
              </c:spPr>
            </c:marker>
            <c:bubble3D val="0"/>
            <c:extLst>
              <c:ext xmlns:c16="http://schemas.microsoft.com/office/drawing/2014/chart" uri="{C3380CC4-5D6E-409C-BE32-E72D297353CC}">
                <c16:uniqueId val="{00000001-FA55-4A65-A6F5-22E4DBC8BB2E}"/>
              </c:ext>
            </c:extLst>
          </c:dPt>
          <c:xVal>
            <c:numRef>
              <c:f>'Main ILSVRC Points for Paper'!$M$9</c:f>
              <c:numCache>
                <c:formatCode>General</c:formatCode>
                <c:ptCount val="1"/>
                <c:pt idx="0">
                  <c:v>60965224</c:v>
                </c:pt>
              </c:numCache>
            </c:numRef>
          </c:xVal>
          <c:yVal>
            <c:numRef>
              <c:f>'Main ILSVRC Points for Paper'!$G$9</c:f>
              <c:numCache>
                <c:formatCode>General</c:formatCode>
                <c:ptCount val="1"/>
                <c:pt idx="0">
                  <c:v>0.19799999999999995</c:v>
                </c:pt>
              </c:numCache>
            </c:numRef>
          </c:yVal>
          <c:smooth val="0"/>
          <c:extLst>
            <c:ext xmlns:c16="http://schemas.microsoft.com/office/drawing/2014/chart" uri="{C3380CC4-5D6E-409C-BE32-E72D297353CC}">
              <c16:uniqueId val="{00000002-FA55-4A65-A6F5-22E4DBC8BB2E}"/>
            </c:ext>
          </c:extLst>
        </c:ser>
        <c:ser>
          <c:idx val="5"/>
          <c:order val="2"/>
          <c:tx>
            <c:strRef>
              <c:f>'Main ILSVRC Points for Paper'!$A$10</c:f>
              <c:strCache>
                <c:ptCount val="1"/>
                <c:pt idx="0">
                  <c:v>GoogLeNet</c:v>
                </c:pt>
              </c:strCache>
            </c:strRef>
          </c:tx>
          <c:spPr>
            <a:ln w="25400" cap="rnd">
              <a:noFill/>
              <a:round/>
            </a:ln>
            <a:effectLst/>
          </c:spPr>
          <c:marker>
            <c:symbol val="circle"/>
            <c:size val="12"/>
            <c:spPr>
              <a:solidFill>
                <a:srgbClr val="CC00FF"/>
              </a:solidFill>
              <a:ln w="9525">
                <a:solidFill>
                  <a:schemeClr val="tx1"/>
                </a:solidFill>
              </a:ln>
              <a:effectLst/>
            </c:spPr>
          </c:marker>
          <c:xVal>
            <c:numRef>
              <c:f>'Main ILSVRC Points for Paper'!$M$10</c:f>
              <c:numCache>
                <c:formatCode>General</c:formatCode>
                <c:ptCount val="1"/>
                <c:pt idx="0">
                  <c:v>13378280</c:v>
                </c:pt>
              </c:numCache>
            </c:numRef>
          </c:xVal>
          <c:yVal>
            <c:numRef>
              <c:f>'Main ILSVRC Points for Paper'!$G$10</c:f>
              <c:numCache>
                <c:formatCode>General</c:formatCode>
                <c:ptCount val="1"/>
                <c:pt idx="0">
                  <c:v>0.11099999999999999</c:v>
                </c:pt>
              </c:numCache>
            </c:numRef>
          </c:yVal>
          <c:smooth val="0"/>
          <c:extLst>
            <c:ext xmlns:c16="http://schemas.microsoft.com/office/drawing/2014/chart" uri="{C3380CC4-5D6E-409C-BE32-E72D297353CC}">
              <c16:uniqueId val="{00000003-FA55-4A65-A6F5-22E4DBC8BB2E}"/>
            </c:ext>
          </c:extLst>
        </c:ser>
        <c:ser>
          <c:idx val="0"/>
          <c:order val="3"/>
          <c:tx>
            <c:strRef>
              <c:f>'Main ILSVRC Points for Paper'!$A$2</c:f>
              <c:strCache>
                <c:ptCount val="1"/>
                <c:pt idx="0">
                  <c:v>VGG11</c:v>
                </c:pt>
              </c:strCache>
            </c:strRef>
          </c:tx>
          <c:spPr>
            <a:ln w="25400" cap="rnd">
              <a:noFill/>
              <a:round/>
            </a:ln>
            <a:effectLst/>
          </c:spPr>
          <c:marker>
            <c:symbol val="diamond"/>
            <c:size val="12"/>
            <c:spPr>
              <a:solidFill>
                <a:schemeClr val="accent4">
                  <a:lumMod val="60000"/>
                  <a:lumOff val="40000"/>
                </a:schemeClr>
              </a:solidFill>
              <a:ln w="9525">
                <a:solidFill>
                  <a:schemeClr val="tx1"/>
                </a:solidFill>
              </a:ln>
              <a:effectLst/>
            </c:spPr>
          </c:marker>
          <c:xVal>
            <c:numRef>
              <c:f>'Main ILSVRC Points for Paper'!$M$2</c:f>
              <c:numCache>
                <c:formatCode>General</c:formatCode>
                <c:ptCount val="1"/>
                <c:pt idx="0">
                  <c:v>132863336</c:v>
                </c:pt>
              </c:numCache>
            </c:numRef>
          </c:xVal>
          <c:yVal>
            <c:numRef>
              <c:f>'Main ILSVRC Points for Paper'!$G$2</c:f>
              <c:numCache>
                <c:formatCode>General</c:formatCode>
                <c:ptCount val="1"/>
                <c:pt idx="0">
                  <c:v>0.13831199999999999</c:v>
                </c:pt>
              </c:numCache>
            </c:numRef>
          </c:yVal>
          <c:smooth val="0"/>
          <c:extLst>
            <c:ext xmlns:c16="http://schemas.microsoft.com/office/drawing/2014/chart" uri="{C3380CC4-5D6E-409C-BE32-E72D297353CC}">
              <c16:uniqueId val="{00000004-FA55-4A65-A6F5-22E4DBC8BB2E}"/>
            </c:ext>
          </c:extLst>
        </c:ser>
        <c:ser>
          <c:idx val="7"/>
          <c:order val="4"/>
          <c:tx>
            <c:strRef>
              <c:f>'Main ILSVRC Points for Paper'!$A$4</c:f>
              <c:strCache>
                <c:ptCount val="1"/>
                <c:pt idx="0">
                  <c:v>VGG11-GMP (unrouted, global max-pooling)</c:v>
                </c:pt>
              </c:strCache>
            </c:strRef>
          </c:tx>
          <c:spPr>
            <a:ln w="25400" cap="rnd">
              <a:noFill/>
              <a:round/>
            </a:ln>
            <a:effectLst/>
          </c:spPr>
          <c:marker>
            <c:symbol val="diamond"/>
            <c:size val="12"/>
            <c:spPr>
              <a:solidFill>
                <a:srgbClr val="00B050"/>
              </a:solidFill>
              <a:ln w="9525">
                <a:solidFill>
                  <a:schemeClr val="tx1"/>
                </a:solidFill>
              </a:ln>
              <a:effectLst/>
            </c:spPr>
          </c:marker>
          <c:xVal>
            <c:numRef>
              <c:f>'Main ILSVRC Points for Paper'!$M$4</c:f>
              <c:numCache>
                <c:formatCode>General</c:formatCode>
                <c:ptCount val="1"/>
                <c:pt idx="0">
                  <c:v>36657000</c:v>
                </c:pt>
              </c:numCache>
            </c:numRef>
          </c:xVal>
          <c:yVal>
            <c:numRef>
              <c:f>'Main ILSVRC Points for Paper'!$G$4</c:f>
              <c:numCache>
                <c:formatCode>General</c:formatCode>
                <c:ptCount val="1"/>
                <c:pt idx="0">
                  <c:v>0.13283199999999995</c:v>
                </c:pt>
              </c:numCache>
            </c:numRef>
          </c:yVal>
          <c:smooth val="0"/>
          <c:extLst>
            <c:ext xmlns:c16="http://schemas.microsoft.com/office/drawing/2014/chart" uri="{C3380CC4-5D6E-409C-BE32-E72D297353CC}">
              <c16:uniqueId val="{00000005-FA55-4A65-A6F5-22E4DBC8BB2E}"/>
            </c:ext>
          </c:extLst>
        </c:ser>
        <c:ser>
          <c:idx val="2"/>
          <c:order val="5"/>
          <c:tx>
            <c:strRef>
              <c:f>'Main ILSVRC Points for Paper'!$A$5</c:f>
              <c:strCache>
                <c:ptCount val="1"/>
                <c:pt idx="0">
                  <c:v>Conditional Network</c:v>
                </c:pt>
              </c:strCache>
            </c:strRef>
          </c:tx>
          <c:spPr>
            <a:ln w="25400" cap="rnd">
              <a:noFill/>
              <a:round/>
            </a:ln>
            <a:effectLst/>
          </c:spPr>
          <c:marker>
            <c:symbol val="circle"/>
            <c:size val="12"/>
            <c:spPr>
              <a:solidFill>
                <a:srgbClr val="66FF33"/>
              </a:solidFill>
              <a:ln w="9525">
                <a:solidFill>
                  <a:schemeClr val="tx1"/>
                </a:solidFill>
              </a:ln>
              <a:effectLst/>
            </c:spPr>
          </c:marker>
          <c:xVal>
            <c:numRef>
              <c:f>'Main ILSVRC Points for Paper'!$M$5</c:f>
              <c:numCache>
                <c:formatCode>General</c:formatCode>
                <c:ptCount val="1"/>
                <c:pt idx="0">
                  <c:v>28252520</c:v>
                </c:pt>
              </c:numCache>
            </c:numRef>
          </c:xVal>
          <c:yVal>
            <c:numRef>
              <c:f>'Main ILSVRC Points for Paper'!$G$5</c:f>
              <c:numCache>
                <c:formatCode>General</c:formatCode>
                <c:ptCount val="1"/>
                <c:pt idx="0">
                  <c:v>0.136911</c:v>
                </c:pt>
              </c:numCache>
            </c:numRef>
          </c:yVal>
          <c:smooth val="0"/>
          <c:extLst>
            <c:ext xmlns:c16="http://schemas.microsoft.com/office/drawing/2014/chart" uri="{C3380CC4-5D6E-409C-BE32-E72D297353CC}">
              <c16:uniqueId val="{00000006-FA55-4A65-A6F5-22E4DBC8BB2E}"/>
            </c:ext>
          </c:extLst>
        </c:ser>
        <c:dLbls>
          <c:showLegendKey val="0"/>
          <c:showVal val="0"/>
          <c:showCatName val="0"/>
          <c:showSerName val="0"/>
          <c:showPercent val="0"/>
          <c:showBubbleSize val="0"/>
        </c:dLbls>
        <c:axId val="-2126489360"/>
        <c:axId val="-2126495744"/>
      </c:scatterChart>
      <c:valAx>
        <c:axId val="-212648936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Number of Parameters (# floats)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0.0E+0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126495744"/>
        <c:crosses val="autoZero"/>
        <c:crossBetween val="midCat"/>
      </c:valAx>
      <c:valAx>
        <c:axId val="-2126495744"/>
        <c:scaling>
          <c:orientation val="minMax"/>
          <c:max val="0.25"/>
          <c:min val="0.0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Top 5 Error (centre crop only)</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126489360"/>
        <c:crosses val="autoZero"/>
        <c:crossBetween val="midCat"/>
      </c:valAx>
      <c:spPr>
        <a:noFill/>
        <a:ln>
          <a:noFill/>
        </a:ln>
        <a:effectLst/>
      </c:spPr>
    </c:plotArea>
    <c:legend>
      <c:legendPos val="r"/>
      <c:layout>
        <c:manualLayout>
          <c:xMode val="edge"/>
          <c:yMode val="edge"/>
          <c:x val="0.51552338061424496"/>
          <c:y val="2.47315676449535E-2"/>
          <c:w val="0.43156498979713098"/>
          <c:h val="0.257408573928259"/>
        </c:manualLayout>
      </c:layout>
      <c:overlay val="0"/>
      <c:spPr>
        <a:solidFill>
          <a:schemeClr val="bg1"/>
        </a:solidFill>
        <a:ln>
          <a:solidFill>
            <a:schemeClr val="bg1">
              <a:lumMod val="50000"/>
            </a:schemeClr>
          </a:solid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5228404141789999E-2"/>
          <c:y val="2.4861400645645501E-2"/>
          <c:w val="0.85589247497908905"/>
          <c:h val="0.86448449617020295"/>
        </c:manualLayout>
      </c:layout>
      <c:scatterChart>
        <c:scatterStyle val="lineMarker"/>
        <c:varyColors val="0"/>
        <c:ser>
          <c:idx val="6"/>
          <c:order val="0"/>
          <c:tx>
            <c:strRef>
              <c:f>'Main ILSVRC Points for Paper'!$A$11</c:f>
              <c:strCache>
                <c:ptCount val="1"/>
                <c:pt idx="0">
                  <c:v>Network In Network</c:v>
                </c:pt>
              </c:strCache>
            </c:strRef>
          </c:tx>
          <c:spPr>
            <a:ln w="25400" cap="rnd">
              <a:noFill/>
              <a:round/>
            </a:ln>
            <a:effectLst/>
          </c:spPr>
          <c:marker>
            <c:symbol val="diamond"/>
            <c:size val="12"/>
            <c:spPr>
              <a:solidFill>
                <a:srgbClr val="FF0000"/>
              </a:solidFill>
              <a:ln w="9525">
                <a:solidFill>
                  <a:schemeClr val="tx1"/>
                </a:solidFill>
              </a:ln>
              <a:effectLst/>
            </c:spPr>
          </c:marker>
          <c:xVal>
            <c:numRef>
              <c:f>'Main ILSVRC Points for Paper'!$M$11</c:f>
              <c:numCache>
                <c:formatCode>General</c:formatCode>
                <c:ptCount val="1"/>
                <c:pt idx="0">
                  <c:v>7595176</c:v>
                </c:pt>
              </c:numCache>
            </c:numRef>
          </c:xVal>
          <c:yVal>
            <c:numRef>
              <c:f>'Main ILSVRC Points for Paper'!$K$11</c:f>
              <c:numCache>
                <c:formatCode>General</c:formatCode>
                <c:ptCount val="1"/>
                <c:pt idx="0">
                  <c:v>0.20001999999999998</c:v>
                </c:pt>
              </c:numCache>
            </c:numRef>
          </c:yVal>
          <c:smooth val="0"/>
          <c:extLst>
            <c:ext xmlns:c16="http://schemas.microsoft.com/office/drawing/2014/chart" uri="{C3380CC4-5D6E-409C-BE32-E72D297353CC}">
              <c16:uniqueId val="{00000000-558D-4967-8AE7-F44E9C25C7D7}"/>
            </c:ext>
          </c:extLst>
        </c:ser>
        <c:ser>
          <c:idx val="4"/>
          <c:order val="1"/>
          <c:tx>
            <c:strRef>
              <c:f>'Main ILSVRC Points for Paper'!$A$9</c:f>
              <c:strCache>
                <c:ptCount val="1"/>
                <c:pt idx="0">
                  <c:v>Alexnet        </c:v>
                </c:pt>
              </c:strCache>
            </c:strRef>
          </c:tx>
          <c:spPr>
            <a:ln w="25400" cap="rnd">
              <a:noFill/>
              <a:round/>
            </a:ln>
            <a:effectLst/>
          </c:spPr>
          <c:marker>
            <c:symbol val="circle"/>
            <c:size val="12"/>
            <c:spPr>
              <a:solidFill>
                <a:srgbClr val="00B0F0"/>
              </a:solidFill>
              <a:ln w="9525">
                <a:solidFill>
                  <a:schemeClr val="tx1"/>
                </a:solidFill>
              </a:ln>
              <a:effectLst/>
            </c:spPr>
          </c:marker>
          <c:xVal>
            <c:numRef>
              <c:f>'Main ILSVRC Points for Paper'!$M$9</c:f>
              <c:numCache>
                <c:formatCode>General</c:formatCode>
                <c:ptCount val="1"/>
                <c:pt idx="0">
                  <c:v>60965224</c:v>
                </c:pt>
              </c:numCache>
            </c:numRef>
          </c:xVal>
          <c:yVal>
            <c:numRef>
              <c:f>'Main ILSVRC Points for Paper'!$K$9</c:f>
              <c:numCache>
                <c:formatCode>General</c:formatCode>
                <c:ptCount val="1"/>
                <c:pt idx="0">
                  <c:v>0.18794</c:v>
                </c:pt>
              </c:numCache>
            </c:numRef>
          </c:yVal>
          <c:smooth val="0"/>
          <c:extLst>
            <c:ext xmlns:c16="http://schemas.microsoft.com/office/drawing/2014/chart" uri="{C3380CC4-5D6E-409C-BE32-E72D297353CC}">
              <c16:uniqueId val="{00000001-558D-4967-8AE7-F44E9C25C7D7}"/>
            </c:ext>
          </c:extLst>
        </c:ser>
        <c:ser>
          <c:idx val="0"/>
          <c:order val="2"/>
          <c:tx>
            <c:strRef>
              <c:f>'Main ILSVRC Points for Paper'!$A$2</c:f>
              <c:strCache>
                <c:ptCount val="1"/>
                <c:pt idx="0">
                  <c:v>VGG11</c:v>
                </c:pt>
              </c:strCache>
            </c:strRef>
          </c:tx>
          <c:spPr>
            <a:ln w="25400" cap="rnd">
              <a:noFill/>
              <a:round/>
            </a:ln>
            <a:effectLst/>
          </c:spPr>
          <c:marker>
            <c:symbol val="diamond"/>
            <c:size val="12"/>
            <c:spPr>
              <a:solidFill>
                <a:schemeClr val="accent4">
                  <a:lumMod val="60000"/>
                  <a:lumOff val="40000"/>
                </a:schemeClr>
              </a:solidFill>
              <a:ln w="9525">
                <a:solidFill>
                  <a:schemeClr val="tx1"/>
                </a:solidFill>
              </a:ln>
              <a:effectLst/>
            </c:spPr>
          </c:marker>
          <c:xVal>
            <c:numRef>
              <c:f>'Main ILSVRC Points for Paper'!$M$2</c:f>
              <c:numCache>
                <c:formatCode>General</c:formatCode>
                <c:ptCount val="1"/>
                <c:pt idx="0">
                  <c:v>132863336</c:v>
                </c:pt>
              </c:numCache>
            </c:numRef>
          </c:xVal>
          <c:yVal>
            <c:numRef>
              <c:f>'Main ILSVRC Points for Paper'!$K$2</c:f>
              <c:numCache>
                <c:formatCode>General</c:formatCode>
                <c:ptCount val="1"/>
                <c:pt idx="0">
                  <c:v>0.12392000000000003</c:v>
                </c:pt>
              </c:numCache>
            </c:numRef>
          </c:yVal>
          <c:smooth val="0"/>
          <c:extLst>
            <c:ext xmlns:c16="http://schemas.microsoft.com/office/drawing/2014/chart" uri="{C3380CC4-5D6E-409C-BE32-E72D297353CC}">
              <c16:uniqueId val="{00000002-558D-4967-8AE7-F44E9C25C7D7}"/>
            </c:ext>
          </c:extLst>
        </c:ser>
        <c:ser>
          <c:idx val="5"/>
          <c:order val="3"/>
          <c:tx>
            <c:strRef>
              <c:f>'Main ILSVRC Points for Paper'!$A$10</c:f>
              <c:strCache>
                <c:ptCount val="1"/>
                <c:pt idx="0">
                  <c:v>GoogLeNet</c:v>
                </c:pt>
              </c:strCache>
            </c:strRef>
          </c:tx>
          <c:spPr>
            <a:ln w="25400" cap="rnd">
              <a:noFill/>
              <a:round/>
            </a:ln>
            <a:effectLst/>
          </c:spPr>
          <c:marker>
            <c:symbol val="circle"/>
            <c:size val="12"/>
            <c:spPr>
              <a:solidFill>
                <a:srgbClr val="CC00FF"/>
              </a:solidFill>
              <a:ln w="9525">
                <a:solidFill>
                  <a:schemeClr val="tx1"/>
                </a:solidFill>
              </a:ln>
              <a:effectLst/>
            </c:spPr>
          </c:marker>
          <c:xVal>
            <c:numRef>
              <c:f>'Main ILSVRC Points for Paper'!$M$10</c:f>
              <c:numCache>
                <c:formatCode>General</c:formatCode>
                <c:ptCount val="1"/>
                <c:pt idx="0">
                  <c:v>13378280</c:v>
                </c:pt>
              </c:numCache>
            </c:numRef>
          </c:xVal>
          <c:yVal>
            <c:numRef>
              <c:f>'Main ILSVRC Points for Paper'!$K$10</c:f>
              <c:numCache>
                <c:formatCode>General</c:formatCode>
                <c:ptCount val="1"/>
                <c:pt idx="0">
                  <c:v>0.10077999999999998</c:v>
                </c:pt>
              </c:numCache>
            </c:numRef>
          </c:yVal>
          <c:smooth val="0"/>
          <c:extLst>
            <c:ext xmlns:c16="http://schemas.microsoft.com/office/drawing/2014/chart" uri="{C3380CC4-5D6E-409C-BE32-E72D297353CC}">
              <c16:uniqueId val="{00000003-558D-4967-8AE7-F44E9C25C7D7}"/>
            </c:ext>
          </c:extLst>
        </c:ser>
        <c:ser>
          <c:idx val="7"/>
          <c:order val="4"/>
          <c:tx>
            <c:strRef>
              <c:f>'Main ILSVRC Points for Paper'!$A$4</c:f>
              <c:strCache>
                <c:ptCount val="1"/>
                <c:pt idx="0">
                  <c:v>VGG11-GMP (unrouted, global max-pooling)</c:v>
                </c:pt>
              </c:strCache>
            </c:strRef>
          </c:tx>
          <c:spPr>
            <a:ln w="25400" cap="rnd">
              <a:noFill/>
              <a:round/>
            </a:ln>
            <a:effectLst/>
          </c:spPr>
          <c:marker>
            <c:symbol val="diamond"/>
            <c:size val="12"/>
            <c:spPr>
              <a:solidFill>
                <a:srgbClr val="00B050"/>
              </a:solidFill>
              <a:ln w="9525">
                <a:solidFill>
                  <a:schemeClr val="tx1"/>
                </a:solidFill>
              </a:ln>
              <a:effectLst/>
            </c:spPr>
          </c:marker>
          <c:xVal>
            <c:numRef>
              <c:f>'Main ILSVRC Points for Paper'!$M$4</c:f>
              <c:numCache>
                <c:formatCode>General</c:formatCode>
                <c:ptCount val="1"/>
                <c:pt idx="0">
                  <c:v>36657000</c:v>
                </c:pt>
              </c:numCache>
            </c:numRef>
          </c:xVal>
          <c:yVal>
            <c:numRef>
              <c:f>'Main ILSVRC Points for Paper'!$K$4</c:f>
              <c:numCache>
                <c:formatCode>General</c:formatCode>
                <c:ptCount val="1"/>
                <c:pt idx="0">
                  <c:v>0.12134</c:v>
                </c:pt>
              </c:numCache>
            </c:numRef>
          </c:yVal>
          <c:smooth val="0"/>
          <c:extLst>
            <c:ext xmlns:c16="http://schemas.microsoft.com/office/drawing/2014/chart" uri="{C3380CC4-5D6E-409C-BE32-E72D297353CC}">
              <c16:uniqueId val="{00000004-558D-4967-8AE7-F44E9C25C7D7}"/>
            </c:ext>
          </c:extLst>
        </c:ser>
        <c:ser>
          <c:idx val="2"/>
          <c:order val="5"/>
          <c:tx>
            <c:strRef>
              <c:f>'Main ILSVRC Points for Paper'!$A$5</c:f>
              <c:strCache>
                <c:ptCount val="1"/>
                <c:pt idx="0">
                  <c:v>Conditional Network</c:v>
                </c:pt>
              </c:strCache>
            </c:strRef>
          </c:tx>
          <c:spPr>
            <a:ln w="25400" cap="rnd">
              <a:noFill/>
              <a:round/>
            </a:ln>
            <a:effectLst/>
          </c:spPr>
          <c:marker>
            <c:symbol val="circle"/>
            <c:size val="12"/>
            <c:spPr>
              <a:solidFill>
                <a:srgbClr val="66FF33"/>
              </a:solidFill>
              <a:ln w="9525">
                <a:solidFill>
                  <a:schemeClr val="tx1"/>
                </a:solidFill>
              </a:ln>
              <a:effectLst/>
            </c:spPr>
          </c:marker>
          <c:xVal>
            <c:numRef>
              <c:f>'Main ILSVRC Points for Paper'!$M$5</c:f>
              <c:numCache>
                <c:formatCode>General</c:formatCode>
                <c:ptCount val="1"/>
                <c:pt idx="0">
                  <c:v>28252520</c:v>
                </c:pt>
              </c:numCache>
            </c:numRef>
          </c:xVal>
          <c:yVal>
            <c:numRef>
              <c:f>'Main ILSVRC Points for Paper'!$K$5</c:f>
              <c:numCache>
                <c:formatCode>General</c:formatCode>
                <c:ptCount val="1"/>
                <c:pt idx="0">
                  <c:v>0.12931999999999999</c:v>
                </c:pt>
              </c:numCache>
            </c:numRef>
          </c:yVal>
          <c:smooth val="0"/>
          <c:extLst>
            <c:ext xmlns:c16="http://schemas.microsoft.com/office/drawing/2014/chart" uri="{C3380CC4-5D6E-409C-BE32-E72D297353CC}">
              <c16:uniqueId val="{00000005-558D-4967-8AE7-F44E9C25C7D7}"/>
            </c:ext>
          </c:extLst>
        </c:ser>
        <c:ser>
          <c:idx val="1"/>
          <c:order val="6"/>
          <c:tx>
            <c:strRef>
              <c:f>'Main ILSVRC Points for Paper'!$A$7</c:f>
              <c:strCache>
                <c:ptCount val="1"/>
                <c:pt idx="0">
                  <c:v>Our Conditional Network (conv 1 stride 2)</c:v>
                </c:pt>
              </c:strCache>
            </c:strRef>
          </c:tx>
          <c:spPr>
            <a:ln w="25400" cap="rnd">
              <a:noFill/>
              <a:round/>
            </a:ln>
            <a:effectLst/>
          </c:spPr>
          <c:marker>
            <c:symbol val="circle"/>
            <c:size val="12"/>
            <c:spPr>
              <a:solidFill>
                <a:schemeClr val="accent2"/>
              </a:solidFill>
              <a:ln w="9525">
                <a:solidFill>
                  <a:schemeClr val="tx1"/>
                </a:solidFill>
              </a:ln>
              <a:effectLst/>
            </c:spPr>
          </c:marker>
          <c:xVal>
            <c:numRef>
              <c:f>'Main ILSVRC Points for Paper'!$M$7</c:f>
              <c:numCache>
                <c:formatCode>General</c:formatCode>
                <c:ptCount val="1"/>
                <c:pt idx="0">
                  <c:v>28252520</c:v>
                </c:pt>
              </c:numCache>
            </c:numRef>
          </c:xVal>
          <c:yVal>
            <c:numRef>
              <c:f>'Main ILSVRC Points for Paper'!$K$7</c:f>
              <c:numCache>
                <c:formatCode>General</c:formatCode>
                <c:ptCount val="1"/>
                <c:pt idx="0">
                  <c:v>1</c:v>
                </c:pt>
              </c:numCache>
            </c:numRef>
          </c:yVal>
          <c:smooth val="0"/>
          <c:extLst>
            <c:ext xmlns:c16="http://schemas.microsoft.com/office/drawing/2014/chart" uri="{C3380CC4-5D6E-409C-BE32-E72D297353CC}">
              <c16:uniqueId val="{00000006-558D-4967-8AE7-F44E9C25C7D7}"/>
            </c:ext>
          </c:extLst>
        </c:ser>
        <c:dLbls>
          <c:showLegendKey val="0"/>
          <c:showVal val="0"/>
          <c:showCatName val="0"/>
          <c:showSerName val="0"/>
          <c:showPercent val="0"/>
          <c:showBubbleSize val="0"/>
        </c:dLbls>
        <c:axId val="-2125097856"/>
        <c:axId val="-2125099072"/>
      </c:scatterChart>
      <c:valAx>
        <c:axId val="-2125097856"/>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Number of Parameters (# floats)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0.0E+0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125099072"/>
        <c:crosses val="autoZero"/>
        <c:crossBetween val="midCat"/>
      </c:valAx>
      <c:valAx>
        <c:axId val="-2125099072"/>
        <c:scaling>
          <c:orientation val="minMax"/>
          <c:max val="0.25"/>
          <c:min val="0.0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Top 5 Error (centre crop only)</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125097856"/>
        <c:crosses val="autoZero"/>
        <c:crossBetween val="midCat"/>
      </c:valAx>
      <c:spPr>
        <a:noFill/>
        <a:ln>
          <a:noFill/>
        </a:ln>
        <a:effectLst/>
      </c:spPr>
    </c:plotArea>
    <c:legend>
      <c:legendPos val="r"/>
      <c:layout>
        <c:manualLayout>
          <c:xMode val="edge"/>
          <c:yMode val="edge"/>
          <c:x val="0.51112568389215496"/>
          <c:y val="3.4832550469526997E-2"/>
          <c:w val="0.43156498979713098"/>
          <c:h val="0.33821661371761003"/>
        </c:manualLayout>
      </c:layout>
      <c:overlay val="0"/>
      <c:spPr>
        <a:solidFill>
          <a:schemeClr val="bg1"/>
        </a:solidFill>
        <a:ln>
          <a:solidFill>
            <a:schemeClr val="bg1">
              <a:lumMod val="50000"/>
            </a:schemeClr>
          </a:solid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7744414681675"/>
          <c:y val="5.5959316095703697E-2"/>
          <c:w val="0.80922591089583995"/>
          <c:h val="0.70043275805053296"/>
        </c:manualLayout>
      </c:layout>
      <c:barChart>
        <c:barDir val="col"/>
        <c:grouping val="clustered"/>
        <c:varyColors val="0"/>
        <c:ser>
          <c:idx val="0"/>
          <c:order val="0"/>
          <c:tx>
            <c:strRef>
              <c:f>'Param Comparison By Layer'!$B$4</c:f>
              <c:strCache>
                <c:ptCount val="1"/>
                <c:pt idx="0">
                  <c:v>VGG11</c:v>
                </c:pt>
              </c:strCache>
            </c:strRef>
          </c:tx>
          <c:spPr>
            <a:solidFill>
              <a:schemeClr val="accent4">
                <a:lumMod val="60000"/>
                <a:lumOff val="40000"/>
              </a:schemeClr>
            </a:solidFill>
            <a:ln>
              <a:noFill/>
            </a:ln>
            <a:effectLst/>
          </c:spPr>
          <c:invertIfNegative val="0"/>
          <c:cat>
            <c:strRef>
              <c:f>'Param Comparison By Layer'!$A$5:$A$16</c:f>
              <c:strCache>
                <c:ptCount val="12"/>
                <c:pt idx="0">
                  <c:v>conv1_1</c:v>
                </c:pt>
                <c:pt idx="1">
                  <c:v>conv2_1</c:v>
                </c:pt>
                <c:pt idx="2">
                  <c:v>conv3_1</c:v>
                </c:pt>
                <c:pt idx="3">
                  <c:v>conv3_2</c:v>
                </c:pt>
                <c:pt idx="4">
                  <c:v>conv4_1</c:v>
                </c:pt>
                <c:pt idx="5">
                  <c:v>conv4_2</c:v>
                </c:pt>
                <c:pt idx="6">
                  <c:v>conv5_1</c:v>
                </c:pt>
                <c:pt idx="7">
                  <c:v>conv5_2</c:v>
                </c:pt>
                <c:pt idx="8">
                  <c:v>f.conn 6</c:v>
                </c:pt>
                <c:pt idx="9">
                  <c:v>f.conn 7</c:v>
                </c:pt>
                <c:pt idx="10">
                  <c:v>f.conn 8</c:v>
                </c:pt>
                <c:pt idx="11">
                  <c:v>Total</c:v>
                </c:pt>
              </c:strCache>
            </c:strRef>
          </c:cat>
          <c:val>
            <c:numRef>
              <c:f>'Param Comparison By Layer'!$B$5:$B$15</c:f>
              <c:numCache>
                <c:formatCode>General</c:formatCode>
                <c:ptCount val="11"/>
                <c:pt idx="0">
                  <c:v>1792</c:v>
                </c:pt>
                <c:pt idx="1">
                  <c:v>73856</c:v>
                </c:pt>
                <c:pt idx="2">
                  <c:v>295168</c:v>
                </c:pt>
                <c:pt idx="3">
                  <c:v>590080</c:v>
                </c:pt>
                <c:pt idx="4">
                  <c:v>1180160</c:v>
                </c:pt>
                <c:pt idx="5">
                  <c:v>2359808</c:v>
                </c:pt>
                <c:pt idx="6">
                  <c:v>2359808</c:v>
                </c:pt>
                <c:pt idx="7">
                  <c:v>2359808</c:v>
                </c:pt>
                <c:pt idx="8">
                  <c:v>102764544</c:v>
                </c:pt>
                <c:pt idx="9">
                  <c:v>16781312</c:v>
                </c:pt>
                <c:pt idx="10">
                  <c:v>4097000</c:v>
                </c:pt>
              </c:numCache>
            </c:numRef>
          </c:val>
          <c:extLst>
            <c:ext xmlns:c16="http://schemas.microsoft.com/office/drawing/2014/chart" uri="{C3380CC4-5D6E-409C-BE32-E72D297353CC}">
              <c16:uniqueId val="{00000000-47FF-4A31-BD23-75C712F02347}"/>
            </c:ext>
          </c:extLst>
        </c:ser>
        <c:ser>
          <c:idx val="3"/>
          <c:order val="1"/>
          <c:tx>
            <c:strRef>
              <c:f>'Param Comparison By Layer'!$E$4</c:f>
              <c:strCache>
                <c:ptCount val="1"/>
                <c:pt idx="0">
                  <c:v>VGG11-GMP</c:v>
                </c:pt>
              </c:strCache>
            </c:strRef>
          </c:tx>
          <c:spPr>
            <a:solidFill>
              <a:srgbClr val="00B050"/>
            </a:solidFill>
            <a:ln>
              <a:noFill/>
            </a:ln>
            <a:effectLst/>
          </c:spPr>
          <c:invertIfNegative val="0"/>
          <c:cat>
            <c:strRef>
              <c:f>'Param Comparison By Layer'!$A$5:$A$16</c:f>
              <c:strCache>
                <c:ptCount val="12"/>
                <c:pt idx="0">
                  <c:v>conv1_1</c:v>
                </c:pt>
                <c:pt idx="1">
                  <c:v>conv2_1</c:v>
                </c:pt>
                <c:pt idx="2">
                  <c:v>conv3_1</c:v>
                </c:pt>
                <c:pt idx="3">
                  <c:v>conv3_2</c:v>
                </c:pt>
                <c:pt idx="4">
                  <c:v>conv4_1</c:v>
                </c:pt>
                <c:pt idx="5">
                  <c:v>conv4_2</c:v>
                </c:pt>
                <c:pt idx="6">
                  <c:v>conv5_1</c:v>
                </c:pt>
                <c:pt idx="7">
                  <c:v>conv5_2</c:v>
                </c:pt>
                <c:pt idx="8">
                  <c:v>f.conn 6</c:v>
                </c:pt>
                <c:pt idx="9">
                  <c:v>f.conn 7</c:v>
                </c:pt>
                <c:pt idx="10">
                  <c:v>f.conn 8</c:v>
                </c:pt>
                <c:pt idx="11">
                  <c:v>Total</c:v>
                </c:pt>
              </c:strCache>
            </c:strRef>
          </c:cat>
          <c:val>
            <c:numRef>
              <c:f>'Param Comparison By Layer'!$E$5:$E$15</c:f>
              <c:numCache>
                <c:formatCode>General</c:formatCode>
                <c:ptCount val="11"/>
                <c:pt idx="0">
                  <c:v>1792</c:v>
                </c:pt>
                <c:pt idx="1">
                  <c:v>73856</c:v>
                </c:pt>
                <c:pt idx="2">
                  <c:v>295168</c:v>
                </c:pt>
                <c:pt idx="3">
                  <c:v>590080</c:v>
                </c:pt>
                <c:pt idx="4">
                  <c:v>1180160</c:v>
                </c:pt>
                <c:pt idx="5">
                  <c:v>2359808</c:v>
                </c:pt>
                <c:pt idx="6">
                  <c:v>2359808</c:v>
                </c:pt>
                <c:pt idx="7">
                  <c:v>4719616</c:v>
                </c:pt>
                <c:pt idx="8">
                  <c:v>4198400</c:v>
                </c:pt>
                <c:pt idx="9">
                  <c:v>16781312</c:v>
                </c:pt>
                <c:pt idx="10">
                  <c:v>4097000</c:v>
                </c:pt>
              </c:numCache>
            </c:numRef>
          </c:val>
          <c:extLst>
            <c:ext xmlns:c16="http://schemas.microsoft.com/office/drawing/2014/chart" uri="{C3380CC4-5D6E-409C-BE32-E72D297353CC}">
              <c16:uniqueId val="{00000001-47FF-4A31-BD23-75C712F02347}"/>
            </c:ext>
          </c:extLst>
        </c:ser>
        <c:ser>
          <c:idx val="2"/>
          <c:order val="2"/>
          <c:tx>
            <c:strRef>
              <c:f>'Param Comparison By Layer'!$D$4</c:f>
              <c:strCache>
                <c:ptCount val="1"/>
                <c:pt idx="0">
                  <c:v>Conditional Network</c:v>
                </c:pt>
              </c:strCache>
            </c:strRef>
          </c:tx>
          <c:spPr>
            <a:solidFill>
              <a:srgbClr val="66FF33"/>
            </a:solidFill>
            <a:ln>
              <a:noFill/>
            </a:ln>
            <a:effectLst/>
          </c:spPr>
          <c:invertIfNegative val="0"/>
          <c:cat>
            <c:strRef>
              <c:f>'Param Comparison By Layer'!$A$5:$A$16</c:f>
              <c:strCache>
                <c:ptCount val="12"/>
                <c:pt idx="0">
                  <c:v>conv1_1</c:v>
                </c:pt>
                <c:pt idx="1">
                  <c:v>conv2_1</c:v>
                </c:pt>
                <c:pt idx="2">
                  <c:v>conv3_1</c:v>
                </c:pt>
                <c:pt idx="3">
                  <c:v>conv3_2</c:v>
                </c:pt>
                <c:pt idx="4">
                  <c:v>conv4_1</c:v>
                </c:pt>
                <c:pt idx="5">
                  <c:v>conv4_2</c:v>
                </c:pt>
                <c:pt idx="6">
                  <c:v>conv5_1</c:v>
                </c:pt>
                <c:pt idx="7">
                  <c:v>conv5_2</c:v>
                </c:pt>
                <c:pt idx="8">
                  <c:v>f.conn 6</c:v>
                </c:pt>
                <c:pt idx="9">
                  <c:v>f.conn 7</c:v>
                </c:pt>
                <c:pt idx="10">
                  <c:v>f.conn 8</c:v>
                </c:pt>
                <c:pt idx="11">
                  <c:v>Total</c:v>
                </c:pt>
              </c:strCache>
            </c:strRef>
          </c:cat>
          <c:val>
            <c:numRef>
              <c:f>'Param Comparison By Layer'!$D$5:$D$15</c:f>
              <c:numCache>
                <c:formatCode>General</c:formatCode>
                <c:ptCount val="11"/>
                <c:pt idx="0">
                  <c:v>1792</c:v>
                </c:pt>
                <c:pt idx="1">
                  <c:v>73856</c:v>
                </c:pt>
                <c:pt idx="2">
                  <c:v>147712</c:v>
                </c:pt>
                <c:pt idx="3">
                  <c:v>295168</c:v>
                </c:pt>
                <c:pt idx="4">
                  <c:v>295424</c:v>
                </c:pt>
                <c:pt idx="5">
                  <c:v>590336</c:v>
                </c:pt>
                <c:pt idx="6">
                  <c:v>590848</c:v>
                </c:pt>
                <c:pt idx="7">
                  <c:v>1180672</c:v>
                </c:pt>
                <c:pt idx="8">
                  <c:v>4198400</c:v>
                </c:pt>
                <c:pt idx="9">
                  <c:v>16781312</c:v>
                </c:pt>
                <c:pt idx="10">
                  <c:v>4097000</c:v>
                </c:pt>
              </c:numCache>
            </c:numRef>
          </c:val>
          <c:extLst>
            <c:ext xmlns:c16="http://schemas.microsoft.com/office/drawing/2014/chart" uri="{C3380CC4-5D6E-409C-BE32-E72D297353CC}">
              <c16:uniqueId val="{00000002-47FF-4A31-BD23-75C712F02347}"/>
            </c:ext>
          </c:extLst>
        </c:ser>
        <c:dLbls>
          <c:showLegendKey val="0"/>
          <c:showVal val="0"/>
          <c:showCatName val="0"/>
          <c:showSerName val="0"/>
          <c:showPercent val="0"/>
          <c:showBubbleSize val="0"/>
        </c:dLbls>
        <c:gapWidth val="150"/>
        <c:axId val="2138141312"/>
        <c:axId val="2138136288"/>
      </c:barChart>
      <c:catAx>
        <c:axId val="2138141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138136288"/>
        <c:crosses val="autoZero"/>
        <c:auto val="1"/>
        <c:lblAlgn val="ctr"/>
        <c:lblOffset val="100"/>
        <c:noMultiLvlLbl val="0"/>
      </c:catAx>
      <c:valAx>
        <c:axId val="21381362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Num. Parameters (# floats)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0.00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138141312"/>
        <c:crosses val="autoZero"/>
        <c:crossBetween val="between"/>
      </c:valAx>
      <c:spPr>
        <a:noFill/>
        <a:ln>
          <a:noFill/>
        </a:ln>
        <a:effectLst/>
      </c:spPr>
    </c:plotArea>
    <c:legend>
      <c:legendPos val="r"/>
      <c:layout>
        <c:manualLayout>
          <c:xMode val="edge"/>
          <c:yMode val="edge"/>
          <c:x val="0.162644339194433"/>
          <c:y val="6.53690833975972E-2"/>
          <c:w val="0.31114656155162002"/>
          <c:h val="0.22815304727090699"/>
        </c:manualLayout>
      </c:layout>
      <c:overlay val="0"/>
      <c:spPr>
        <a:solidFill>
          <a:schemeClr val="bg1"/>
        </a:solidFill>
        <a:ln>
          <a:solidFill>
            <a:schemeClr val="tx1"/>
          </a:solid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3221923992174"/>
          <c:y val="5.5895870159087299E-2"/>
          <c:w val="0.82638244476866096"/>
          <c:h val="0.70077240344956904"/>
        </c:manualLayout>
      </c:layout>
      <c:barChart>
        <c:barDir val="col"/>
        <c:grouping val="clustered"/>
        <c:varyColors val="0"/>
        <c:ser>
          <c:idx val="0"/>
          <c:order val="0"/>
          <c:tx>
            <c:strRef>
              <c:f>'Param Comparison By Layer'!$B$4</c:f>
              <c:strCache>
                <c:ptCount val="1"/>
                <c:pt idx="0">
                  <c:v>VGG11</c:v>
                </c:pt>
              </c:strCache>
            </c:strRef>
          </c:tx>
          <c:spPr>
            <a:solidFill>
              <a:schemeClr val="accent4">
                <a:lumMod val="60000"/>
                <a:lumOff val="40000"/>
              </a:schemeClr>
            </a:solidFill>
            <a:ln>
              <a:noFill/>
            </a:ln>
            <a:effectLst/>
          </c:spPr>
          <c:invertIfNegative val="0"/>
          <c:cat>
            <c:strRef>
              <c:f>'MA Comparison By Layer'!$A$5:$A$16</c:f>
              <c:strCache>
                <c:ptCount val="12"/>
                <c:pt idx="0">
                  <c:v>conv1_1</c:v>
                </c:pt>
                <c:pt idx="1">
                  <c:v>conv2_1</c:v>
                </c:pt>
                <c:pt idx="2">
                  <c:v>conv3_1</c:v>
                </c:pt>
                <c:pt idx="3">
                  <c:v>conv3_2</c:v>
                </c:pt>
                <c:pt idx="4">
                  <c:v>conv4_1</c:v>
                </c:pt>
                <c:pt idx="5">
                  <c:v>conv4_2</c:v>
                </c:pt>
                <c:pt idx="6">
                  <c:v>conv5_1</c:v>
                </c:pt>
                <c:pt idx="7">
                  <c:v>conv5_2</c:v>
                </c:pt>
                <c:pt idx="8">
                  <c:v>f.conn 6</c:v>
                </c:pt>
                <c:pt idx="9">
                  <c:v>f.conn 7</c:v>
                </c:pt>
                <c:pt idx="10">
                  <c:v>f.conn 8</c:v>
                </c:pt>
                <c:pt idx="11">
                  <c:v>Total</c:v>
                </c:pt>
              </c:strCache>
            </c:strRef>
          </c:cat>
          <c:val>
            <c:numRef>
              <c:f>'MA Comparison By Layer'!$B$5:$B$15</c:f>
              <c:numCache>
                <c:formatCode>General</c:formatCode>
                <c:ptCount val="11"/>
                <c:pt idx="0">
                  <c:v>86704192</c:v>
                </c:pt>
                <c:pt idx="1">
                  <c:v>924844160</c:v>
                </c:pt>
                <c:pt idx="2">
                  <c:v>924844288</c:v>
                </c:pt>
                <c:pt idx="3">
                  <c:v>1849688320</c:v>
                </c:pt>
                <c:pt idx="4">
                  <c:v>924844544</c:v>
                </c:pt>
                <c:pt idx="5">
                  <c:v>1849688576</c:v>
                </c:pt>
                <c:pt idx="6">
                  <c:v>462422528</c:v>
                </c:pt>
                <c:pt idx="7">
                  <c:v>462422528</c:v>
                </c:pt>
                <c:pt idx="8">
                  <c:v>102764544</c:v>
                </c:pt>
                <c:pt idx="9">
                  <c:v>16781312</c:v>
                </c:pt>
                <c:pt idx="10">
                  <c:v>4097000</c:v>
                </c:pt>
              </c:numCache>
            </c:numRef>
          </c:val>
          <c:extLst>
            <c:ext xmlns:c16="http://schemas.microsoft.com/office/drawing/2014/chart" uri="{C3380CC4-5D6E-409C-BE32-E72D297353CC}">
              <c16:uniqueId val="{00000000-D1E2-47F7-883F-3D51FA813394}"/>
            </c:ext>
          </c:extLst>
        </c:ser>
        <c:ser>
          <c:idx val="3"/>
          <c:order val="1"/>
          <c:tx>
            <c:strRef>
              <c:f>'Param Comparison By Layer'!$E$4</c:f>
              <c:strCache>
                <c:ptCount val="1"/>
                <c:pt idx="0">
                  <c:v>VGG11-GMP</c:v>
                </c:pt>
              </c:strCache>
            </c:strRef>
          </c:tx>
          <c:spPr>
            <a:solidFill>
              <a:srgbClr val="00B050"/>
            </a:solidFill>
            <a:ln>
              <a:noFill/>
            </a:ln>
            <a:effectLst/>
          </c:spPr>
          <c:invertIfNegative val="0"/>
          <c:cat>
            <c:strRef>
              <c:f>'MA Comparison By Layer'!$A$5:$A$16</c:f>
              <c:strCache>
                <c:ptCount val="12"/>
                <c:pt idx="0">
                  <c:v>conv1_1</c:v>
                </c:pt>
                <c:pt idx="1">
                  <c:v>conv2_1</c:v>
                </c:pt>
                <c:pt idx="2">
                  <c:v>conv3_1</c:v>
                </c:pt>
                <c:pt idx="3">
                  <c:v>conv3_2</c:v>
                </c:pt>
                <c:pt idx="4">
                  <c:v>conv4_1</c:v>
                </c:pt>
                <c:pt idx="5">
                  <c:v>conv4_2</c:v>
                </c:pt>
                <c:pt idx="6">
                  <c:v>conv5_1</c:v>
                </c:pt>
                <c:pt idx="7">
                  <c:v>conv5_2</c:v>
                </c:pt>
                <c:pt idx="8">
                  <c:v>f.conn 6</c:v>
                </c:pt>
                <c:pt idx="9">
                  <c:v>f.conn 7</c:v>
                </c:pt>
                <c:pt idx="10">
                  <c:v>f.conn 8</c:v>
                </c:pt>
                <c:pt idx="11">
                  <c:v>Total</c:v>
                </c:pt>
              </c:strCache>
            </c:strRef>
          </c:cat>
          <c:val>
            <c:numRef>
              <c:f>'MA Comparison By Layer'!$E$5:$E$15</c:f>
              <c:numCache>
                <c:formatCode>General</c:formatCode>
                <c:ptCount val="11"/>
                <c:pt idx="0">
                  <c:v>86704192</c:v>
                </c:pt>
                <c:pt idx="1">
                  <c:v>924844160</c:v>
                </c:pt>
                <c:pt idx="2">
                  <c:v>924844288</c:v>
                </c:pt>
                <c:pt idx="3">
                  <c:v>1849688320</c:v>
                </c:pt>
                <c:pt idx="4">
                  <c:v>924844544</c:v>
                </c:pt>
                <c:pt idx="5">
                  <c:v>1849688576</c:v>
                </c:pt>
                <c:pt idx="6">
                  <c:v>462422528</c:v>
                </c:pt>
                <c:pt idx="7">
                  <c:v>924845056</c:v>
                </c:pt>
                <c:pt idx="8">
                  <c:v>4198400</c:v>
                </c:pt>
                <c:pt idx="9">
                  <c:v>16781312</c:v>
                </c:pt>
                <c:pt idx="10">
                  <c:v>4097000</c:v>
                </c:pt>
              </c:numCache>
            </c:numRef>
          </c:val>
          <c:extLst>
            <c:ext xmlns:c16="http://schemas.microsoft.com/office/drawing/2014/chart" uri="{C3380CC4-5D6E-409C-BE32-E72D297353CC}">
              <c16:uniqueId val="{00000001-D1E2-47F7-883F-3D51FA813394}"/>
            </c:ext>
          </c:extLst>
        </c:ser>
        <c:ser>
          <c:idx val="2"/>
          <c:order val="2"/>
          <c:tx>
            <c:strRef>
              <c:f>'Param Comparison By Layer'!$D$4</c:f>
              <c:strCache>
                <c:ptCount val="1"/>
                <c:pt idx="0">
                  <c:v>Conditional Network</c:v>
                </c:pt>
              </c:strCache>
            </c:strRef>
          </c:tx>
          <c:spPr>
            <a:solidFill>
              <a:srgbClr val="66FF33"/>
            </a:solidFill>
            <a:ln>
              <a:noFill/>
            </a:ln>
            <a:effectLst/>
          </c:spPr>
          <c:invertIfNegative val="0"/>
          <c:cat>
            <c:strRef>
              <c:f>'MA Comparison By Layer'!$A$5:$A$16</c:f>
              <c:strCache>
                <c:ptCount val="12"/>
                <c:pt idx="0">
                  <c:v>conv1_1</c:v>
                </c:pt>
                <c:pt idx="1">
                  <c:v>conv2_1</c:v>
                </c:pt>
                <c:pt idx="2">
                  <c:v>conv3_1</c:v>
                </c:pt>
                <c:pt idx="3">
                  <c:v>conv3_2</c:v>
                </c:pt>
                <c:pt idx="4">
                  <c:v>conv4_1</c:v>
                </c:pt>
                <c:pt idx="5">
                  <c:v>conv4_2</c:v>
                </c:pt>
                <c:pt idx="6">
                  <c:v>conv5_1</c:v>
                </c:pt>
                <c:pt idx="7">
                  <c:v>conv5_2</c:v>
                </c:pt>
                <c:pt idx="8">
                  <c:v>f.conn 6</c:v>
                </c:pt>
                <c:pt idx="9">
                  <c:v>f.conn 7</c:v>
                </c:pt>
                <c:pt idx="10">
                  <c:v>f.conn 8</c:v>
                </c:pt>
                <c:pt idx="11">
                  <c:v>Total</c:v>
                </c:pt>
              </c:strCache>
            </c:strRef>
          </c:cat>
          <c:val>
            <c:numRef>
              <c:f>'MA Comparison By Layer'!$D$5:$D$15</c:f>
              <c:numCache>
                <c:formatCode>General</c:formatCode>
                <c:ptCount val="11"/>
                <c:pt idx="0">
                  <c:v>86704192</c:v>
                </c:pt>
                <c:pt idx="1">
                  <c:v>924844160</c:v>
                </c:pt>
                <c:pt idx="2">
                  <c:v>462422272</c:v>
                </c:pt>
                <c:pt idx="3">
                  <c:v>924844288</c:v>
                </c:pt>
                <c:pt idx="4">
                  <c:v>231211520</c:v>
                </c:pt>
                <c:pt idx="5">
                  <c:v>462422528</c:v>
                </c:pt>
                <c:pt idx="6">
                  <c:v>115606528</c:v>
                </c:pt>
                <c:pt idx="7">
                  <c:v>231212032</c:v>
                </c:pt>
                <c:pt idx="8">
                  <c:v>4198400</c:v>
                </c:pt>
                <c:pt idx="9">
                  <c:v>16781312</c:v>
                </c:pt>
                <c:pt idx="10">
                  <c:v>4097000</c:v>
                </c:pt>
              </c:numCache>
            </c:numRef>
          </c:val>
          <c:extLst>
            <c:ext xmlns:c16="http://schemas.microsoft.com/office/drawing/2014/chart" uri="{C3380CC4-5D6E-409C-BE32-E72D297353CC}">
              <c16:uniqueId val="{00000002-D1E2-47F7-883F-3D51FA813394}"/>
            </c:ext>
          </c:extLst>
        </c:ser>
        <c:dLbls>
          <c:showLegendKey val="0"/>
          <c:showVal val="0"/>
          <c:showCatName val="0"/>
          <c:showSerName val="0"/>
          <c:showPercent val="0"/>
          <c:showBubbleSize val="0"/>
        </c:dLbls>
        <c:gapWidth val="150"/>
        <c:axId val="-2129626640"/>
        <c:axId val="-2129630144"/>
      </c:barChart>
      <c:catAx>
        <c:axId val="-2129626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129630144"/>
        <c:crosses val="autoZero"/>
        <c:auto val="1"/>
        <c:lblAlgn val="ctr"/>
        <c:lblOffset val="100"/>
        <c:noMultiLvlLbl val="0"/>
      </c:catAx>
      <c:valAx>
        <c:axId val="-2129630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200" b="1" i="0" baseline="0">
                    <a:effectLst/>
                  </a:rPr>
                  <a:t>Mult-Acc Operations (FLOPS)</a:t>
                </a:r>
                <a:endParaRPr lang="en-US" sz="1200" b="1">
                  <a:effectLst/>
                </a:endParaRP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0.00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129626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4"/>
          <c:order val="0"/>
          <c:tx>
            <c:strRef>
              <c:f>'Param Comparison By Layer'!$B$4</c:f>
              <c:strCache>
                <c:ptCount val="1"/>
                <c:pt idx="0">
                  <c:v>VGG11</c:v>
                </c:pt>
              </c:strCache>
            </c:strRef>
          </c:tx>
          <c:spPr>
            <a:solidFill>
              <a:schemeClr val="accent5"/>
            </a:solidFill>
            <a:ln>
              <a:noFill/>
            </a:ln>
            <a:effectLst/>
          </c:spPr>
          <c:invertIfNegative val="0"/>
          <c:cat>
            <c:strRef>
              <c:f>'Param Comparison By Layer'!$A$5:$A$16</c:f>
              <c:strCache>
                <c:ptCount val="12"/>
                <c:pt idx="0">
                  <c:v>conv1_1</c:v>
                </c:pt>
                <c:pt idx="1">
                  <c:v>conv2_1</c:v>
                </c:pt>
                <c:pt idx="2">
                  <c:v>conv3_1</c:v>
                </c:pt>
                <c:pt idx="3">
                  <c:v>conv3_2</c:v>
                </c:pt>
                <c:pt idx="4">
                  <c:v>conv4_1</c:v>
                </c:pt>
                <c:pt idx="5">
                  <c:v>conv4_2</c:v>
                </c:pt>
                <c:pt idx="6">
                  <c:v>conv5_1</c:v>
                </c:pt>
                <c:pt idx="7">
                  <c:v>conv5_2</c:v>
                </c:pt>
                <c:pt idx="8">
                  <c:v>f.conn 6</c:v>
                </c:pt>
                <c:pt idx="9">
                  <c:v>f.conn 7</c:v>
                </c:pt>
                <c:pt idx="10">
                  <c:v>f.conn 8</c:v>
                </c:pt>
                <c:pt idx="11">
                  <c:v>Total</c:v>
                </c:pt>
              </c:strCache>
            </c:strRef>
          </c:cat>
          <c:val>
            <c:numRef>
              <c:f>'Param Comparison By Layer'!$B$5:$B$15</c:f>
              <c:numCache>
                <c:formatCode>General</c:formatCode>
                <c:ptCount val="11"/>
                <c:pt idx="0">
                  <c:v>1792</c:v>
                </c:pt>
                <c:pt idx="1">
                  <c:v>73856</c:v>
                </c:pt>
                <c:pt idx="2">
                  <c:v>295168</c:v>
                </c:pt>
                <c:pt idx="3">
                  <c:v>590080</c:v>
                </c:pt>
                <c:pt idx="4">
                  <c:v>1180160</c:v>
                </c:pt>
                <c:pt idx="5">
                  <c:v>2359808</c:v>
                </c:pt>
                <c:pt idx="6">
                  <c:v>2359808</c:v>
                </c:pt>
                <c:pt idx="7">
                  <c:v>2359808</c:v>
                </c:pt>
                <c:pt idx="8">
                  <c:v>102764544</c:v>
                </c:pt>
                <c:pt idx="9">
                  <c:v>16781312</c:v>
                </c:pt>
                <c:pt idx="10">
                  <c:v>4097000</c:v>
                </c:pt>
              </c:numCache>
            </c:numRef>
          </c:val>
          <c:extLst>
            <c:ext xmlns:c16="http://schemas.microsoft.com/office/drawing/2014/chart" uri="{C3380CC4-5D6E-409C-BE32-E72D297353CC}">
              <c16:uniqueId val="{00000000-C4F1-4B37-9979-00AB12B5A703}"/>
            </c:ext>
          </c:extLst>
        </c:ser>
        <c:ser>
          <c:idx val="5"/>
          <c:order val="1"/>
          <c:tx>
            <c:strRef>
              <c:f>'Param Comparison By Layer'!$C$4</c:f>
              <c:strCache>
                <c:ptCount val="1"/>
                <c:pt idx="0">
                  <c:v>msrc-vgg-11-ns conv5 512</c:v>
                </c:pt>
              </c:strCache>
            </c:strRef>
          </c:tx>
          <c:spPr>
            <a:solidFill>
              <a:schemeClr val="accent6"/>
            </a:solidFill>
            <a:ln>
              <a:noFill/>
            </a:ln>
            <a:effectLst/>
          </c:spPr>
          <c:invertIfNegative val="0"/>
          <c:cat>
            <c:strRef>
              <c:f>'Param Comparison By Layer'!$A$5:$A$16</c:f>
              <c:strCache>
                <c:ptCount val="12"/>
                <c:pt idx="0">
                  <c:v>conv1_1</c:v>
                </c:pt>
                <c:pt idx="1">
                  <c:v>conv2_1</c:v>
                </c:pt>
                <c:pt idx="2">
                  <c:v>conv3_1</c:v>
                </c:pt>
                <c:pt idx="3">
                  <c:v>conv3_2</c:v>
                </c:pt>
                <c:pt idx="4">
                  <c:v>conv4_1</c:v>
                </c:pt>
                <c:pt idx="5">
                  <c:v>conv4_2</c:v>
                </c:pt>
                <c:pt idx="6">
                  <c:v>conv5_1</c:v>
                </c:pt>
                <c:pt idx="7">
                  <c:v>conv5_2</c:v>
                </c:pt>
                <c:pt idx="8">
                  <c:v>f.conn 6</c:v>
                </c:pt>
                <c:pt idx="9">
                  <c:v>f.conn 7</c:v>
                </c:pt>
                <c:pt idx="10">
                  <c:v>f.conn 8</c:v>
                </c:pt>
                <c:pt idx="11">
                  <c:v>Total</c:v>
                </c:pt>
              </c:strCache>
            </c:strRef>
          </c:cat>
          <c:val>
            <c:numRef>
              <c:f>'Param Comparison By Layer'!$C$5:$C$15</c:f>
              <c:numCache>
                <c:formatCode>General</c:formatCode>
                <c:ptCount val="11"/>
                <c:pt idx="0">
                  <c:v>1792</c:v>
                </c:pt>
                <c:pt idx="1">
                  <c:v>73856</c:v>
                </c:pt>
                <c:pt idx="2">
                  <c:v>295168</c:v>
                </c:pt>
                <c:pt idx="3">
                  <c:v>590080</c:v>
                </c:pt>
                <c:pt idx="4">
                  <c:v>1180160</c:v>
                </c:pt>
                <c:pt idx="5">
                  <c:v>2359808</c:v>
                </c:pt>
                <c:pt idx="6">
                  <c:v>2359808</c:v>
                </c:pt>
                <c:pt idx="7">
                  <c:v>2359808</c:v>
                </c:pt>
                <c:pt idx="8">
                  <c:v>2101248</c:v>
                </c:pt>
                <c:pt idx="9">
                  <c:v>16781312</c:v>
                </c:pt>
                <c:pt idx="10">
                  <c:v>4097000</c:v>
                </c:pt>
              </c:numCache>
            </c:numRef>
          </c:val>
          <c:extLst>
            <c:ext xmlns:c16="http://schemas.microsoft.com/office/drawing/2014/chart" uri="{C3380CC4-5D6E-409C-BE32-E72D297353CC}">
              <c16:uniqueId val="{00000001-C4F1-4B37-9979-00AB12B5A703}"/>
            </c:ext>
          </c:extLst>
        </c:ser>
        <c:ser>
          <c:idx val="6"/>
          <c:order val="2"/>
          <c:tx>
            <c:strRef>
              <c:f>'Param Comparison By Layer'!$D$4</c:f>
              <c:strCache>
                <c:ptCount val="1"/>
                <c:pt idx="0">
                  <c:v>Conditional Network</c:v>
                </c:pt>
              </c:strCache>
            </c:strRef>
          </c:tx>
          <c:spPr>
            <a:solidFill>
              <a:schemeClr val="accent1">
                <a:lumMod val="60000"/>
              </a:schemeClr>
            </a:solidFill>
            <a:ln>
              <a:noFill/>
            </a:ln>
            <a:effectLst/>
          </c:spPr>
          <c:invertIfNegative val="0"/>
          <c:cat>
            <c:strRef>
              <c:f>'Param Comparison By Layer'!$A$5:$A$16</c:f>
              <c:strCache>
                <c:ptCount val="12"/>
                <c:pt idx="0">
                  <c:v>conv1_1</c:v>
                </c:pt>
                <c:pt idx="1">
                  <c:v>conv2_1</c:v>
                </c:pt>
                <c:pt idx="2">
                  <c:v>conv3_1</c:v>
                </c:pt>
                <c:pt idx="3">
                  <c:v>conv3_2</c:v>
                </c:pt>
                <c:pt idx="4">
                  <c:v>conv4_1</c:v>
                </c:pt>
                <c:pt idx="5">
                  <c:v>conv4_2</c:v>
                </c:pt>
                <c:pt idx="6">
                  <c:v>conv5_1</c:v>
                </c:pt>
                <c:pt idx="7">
                  <c:v>conv5_2</c:v>
                </c:pt>
                <c:pt idx="8">
                  <c:v>f.conn 6</c:v>
                </c:pt>
                <c:pt idx="9">
                  <c:v>f.conn 7</c:v>
                </c:pt>
                <c:pt idx="10">
                  <c:v>f.conn 8</c:v>
                </c:pt>
                <c:pt idx="11">
                  <c:v>Total</c:v>
                </c:pt>
              </c:strCache>
            </c:strRef>
          </c:cat>
          <c:val>
            <c:numRef>
              <c:f>'Param Comparison By Layer'!$D$5:$D$15</c:f>
              <c:numCache>
                <c:formatCode>General</c:formatCode>
                <c:ptCount val="11"/>
                <c:pt idx="0">
                  <c:v>1792</c:v>
                </c:pt>
                <c:pt idx="1">
                  <c:v>73856</c:v>
                </c:pt>
                <c:pt idx="2">
                  <c:v>147712</c:v>
                </c:pt>
                <c:pt idx="3">
                  <c:v>295168</c:v>
                </c:pt>
                <c:pt idx="4">
                  <c:v>295424</c:v>
                </c:pt>
                <c:pt idx="5">
                  <c:v>590336</c:v>
                </c:pt>
                <c:pt idx="6">
                  <c:v>590848</c:v>
                </c:pt>
                <c:pt idx="7">
                  <c:v>1180672</c:v>
                </c:pt>
                <c:pt idx="8">
                  <c:v>4198400</c:v>
                </c:pt>
                <c:pt idx="9">
                  <c:v>16781312</c:v>
                </c:pt>
                <c:pt idx="10">
                  <c:v>4097000</c:v>
                </c:pt>
              </c:numCache>
            </c:numRef>
          </c:val>
          <c:extLst>
            <c:ext xmlns:c16="http://schemas.microsoft.com/office/drawing/2014/chart" uri="{C3380CC4-5D6E-409C-BE32-E72D297353CC}">
              <c16:uniqueId val="{00000002-C4F1-4B37-9979-00AB12B5A703}"/>
            </c:ext>
          </c:extLst>
        </c:ser>
        <c:ser>
          <c:idx val="7"/>
          <c:order val="3"/>
          <c:tx>
            <c:strRef>
              <c:f>'Param Comparison By Layer'!$E$4</c:f>
              <c:strCache>
                <c:ptCount val="1"/>
                <c:pt idx="0">
                  <c:v>VGG11-GMP</c:v>
                </c:pt>
              </c:strCache>
            </c:strRef>
          </c:tx>
          <c:spPr>
            <a:solidFill>
              <a:schemeClr val="accent2">
                <a:lumMod val="60000"/>
              </a:schemeClr>
            </a:solidFill>
            <a:ln>
              <a:noFill/>
            </a:ln>
            <a:effectLst/>
          </c:spPr>
          <c:invertIfNegative val="0"/>
          <c:cat>
            <c:strRef>
              <c:f>'Param Comparison By Layer'!$A$5:$A$16</c:f>
              <c:strCache>
                <c:ptCount val="12"/>
                <c:pt idx="0">
                  <c:v>conv1_1</c:v>
                </c:pt>
                <c:pt idx="1">
                  <c:v>conv2_1</c:v>
                </c:pt>
                <c:pt idx="2">
                  <c:v>conv3_1</c:v>
                </c:pt>
                <c:pt idx="3">
                  <c:v>conv3_2</c:v>
                </c:pt>
                <c:pt idx="4">
                  <c:v>conv4_1</c:v>
                </c:pt>
                <c:pt idx="5">
                  <c:v>conv4_2</c:v>
                </c:pt>
                <c:pt idx="6">
                  <c:v>conv5_1</c:v>
                </c:pt>
                <c:pt idx="7">
                  <c:v>conv5_2</c:v>
                </c:pt>
                <c:pt idx="8">
                  <c:v>f.conn 6</c:v>
                </c:pt>
                <c:pt idx="9">
                  <c:v>f.conn 7</c:v>
                </c:pt>
                <c:pt idx="10">
                  <c:v>f.conn 8</c:v>
                </c:pt>
                <c:pt idx="11">
                  <c:v>Total</c:v>
                </c:pt>
              </c:strCache>
            </c:strRef>
          </c:cat>
          <c:val>
            <c:numRef>
              <c:f>'Param Comparison By Layer'!$E$5:$E$15</c:f>
              <c:numCache>
                <c:formatCode>General</c:formatCode>
                <c:ptCount val="11"/>
                <c:pt idx="0">
                  <c:v>1792</c:v>
                </c:pt>
                <c:pt idx="1">
                  <c:v>73856</c:v>
                </c:pt>
                <c:pt idx="2">
                  <c:v>295168</c:v>
                </c:pt>
                <c:pt idx="3">
                  <c:v>590080</c:v>
                </c:pt>
                <c:pt idx="4">
                  <c:v>1180160</c:v>
                </c:pt>
                <c:pt idx="5">
                  <c:v>2359808</c:v>
                </c:pt>
                <c:pt idx="6">
                  <c:v>2359808</c:v>
                </c:pt>
                <c:pt idx="7">
                  <c:v>4719616</c:v>
                </c:pt>
                <c:pt idx="8">
                  <c:v>4198400</c:v>
                </c:pt>
                <c:pt idx="9">
                  <c:v>16781312</c:v>
                </c:pt>
                <c:pt idx="10">
                  <c:v>4097000</c:v>
                </c:pt>
              </c:numCache>
            </c:numRef>
          </c:val>
          <c:extLst>
            <c:ext xmlns:c16="http://schemas.microsoft.com/office/drawing/2014/chart" uri="{C3380CC4-5D6E-409C-BE32-E72D297353CC}">
              <c16:uniqueId val="{00000003-C4F1-4B37-9979-00AB12B5A703}"/>
            </c:ext>
          </c:extLst>
        </c:ser>
        <c:dLbls>
          <c:showLegendKey val="0"/>
          <c:showVal val="0"/>
          <c:showCatName val="0"/>
          <c:showSerName val="0"/>
          <c:showPercent val="0"/>
          <c:showBubbleSize val="0"/>
        </c:dLbls>
        <c:gapWidth val="150"/>
        <c:axId val="-2124079680"/>
        <c:axId val="-2124073552"/>
      </c:barChart>
      <c:barChart>
        <c:barDir val="col"/>
        <c:grouping val="clustered"/>
        <c:varyColors val="0"/>
        <c:ser>
          <c:idx val="0"/>
          <c:order val="4"/>
          <c:tx>
            <c:strRef>
              <c:f>'MA Comparison By Layer'!$B$4</c:f>
              <c:strCache>
                <c:ptCount val="1"/>
                <c:pt idx="0">
                  <c:v>VGG11</c:v>
                </c:pt>
              </c:strCache>
            </c:strRef>
          </c:tx>
          <c:spPr>
            <a:solidFill>
              <a:schemeClr val="accent1"/>
            </a:solidFill>
            <a:ln>
              <a:noFill/>
            </a:ln>
            <a:effectLst/>
          </c:spPr>
          <c:invertIfNegative val="0"/>
          <c:cat>
            <c:strRef>
              <c:f>'MA Comparison By Layer'!$A$5:$A$16</c:f>
              <c:strCache>
                <c:ptCount val="12"/>
                <c:pt idx="0">
                  <c:v>conv1_1</c:v>
                </c:pt>
                <c:pt idx="1">
                  <c:v>conv2_1</c:v>
                </c:pt>
                <c:pt idx="2">
                  <c:v>conv3_1</c:v>
                </c:pt>
                <c:pt idx="3">
                  <c:v>conv3_2</c:v>
                </c:pt>
                <c:pt idx="4">
                  <c:v>conv4_1</c:v>
                </c:pt>
                <c:pt idx="5">
                  <c:v>conv4_2</c:v>
                </c:pt>
                <c:pt idx="6">
                  <c:v>conv5_1</c:v>
                </c:pt>
                <c:pt idx="7">
                  <c:v>conv5_2</c:v>
                </c:pt>
                <c:pt idx="8">
                  <c:v>f.conn 6</c:v>
                </c:pt>
                <c:pt idx="9">
                  <c:v>f.conn 7</c:v>
                </c:pt>
                <c:pt idx="10">
                  <c:v>f.conn 8</c:v>
                </c:pt>
                <c:pt idx="11">
                  <c:v>Total</c:v>
                </c:pt>
              </c:strCache>
            </c:strRef>
          </c:cat>
          <c:val>
            <c:numRef>
              <c:f>'MA Comparison By Layer'!$B$5:$B$15</c:f>
              <c:numCache>
                <c:formatCode>General</c:formatCode>
                <c:ptCount val="11"/>
                <c:pt idx="0">
                  <c:v>86704192</c:v>
                </c:pt>
                <c:pt idx="1">
                  <c:v>924844160</c:v>
                </c:pt>
                <c:pt idx="2">
                  <c:v>924844288</c:v>
                </c:pt>
                <c:pt idx="3">
                  <c:v>1849688320</c:v>
                </c:pt>
                <c:pt idx="4">
                  <c:v>924844544</c:v>
                </c:pt>
                <c:pt idx="5">
                  <c:v>1849688576</c:v>
                </c:pt>
                <c:pt idx="6">
                  <c:v>462422528</c:v>
                </c:pt>
                <c:pt idx="7">
                  <c:v>462422528</c:v>
                </c:pt>
                <c:pt idx="8">
                  <c:v>102764544</c:v>
                </c:pt>
                <c:pt idx="9">
                  <c:v>16781312</c:v>
                </c:pt>
                <c:pt idx="10">
                  <c:v>4097000</c:v>
                </c:pt>
              </c:numCache>
            </c:numRef>
          </c:val>
          <c:extLst>
            <c:ext xmlns:c16="http://schemas.microsoft.com/office/drawing/2014/chart" uri="{C3380CC4-5D6E-409C-BE32-E72D297353CC}">
              <c16:uniqueId val="{00000004-C4F1-4B37-9979-00AB12B5A703}"/>
            </c:ext>
          </c:extLst>
        </c:ser>
        <c:ser>
          <c:idx val="1"/>
          <c:order val="5"/>
          <c:tx>
            <c:strRef>
              <c:f>'MA Comparison By Layer'!$C$4</c:f>
              <c:strCache>
                <c:ptCount val="1"/>
                <c:pt idx="0">
                  <c:v>msrc-vgg-11-ns conv5 512</c:v>
                </c:pt>
              </c:strCache>
            </c:strRef>
          </c:tx>
          <c:spPr>
            <a:solidFill>
              <a:schemeClr val="accent2"/>
            </a:solidFill>
            <a:ln>
              <a:noFill/>
            </a:ln>
            <a:effectLst/>
          </c:spPr>
          <c:invertIfNegative val="0"/>
          <c:cat>
            <c:strRef>
              <c:f>'MA Comparison By Layer'!$A$5:$A$16</c:f>
              <c:strCache>
                <c:ptCount val="12"/>
                <c:pt idx="0">
                  <c:v>conv1_1</c:v>
                </c:pt>
                <c:pt idx="1">
                  <c:v>conv2_1</c:v>
                </c:pt>
                <c:pt idx="2">
                  <c:v>conv3_1</c:v>
                </c:pt>
                <c:pt idx="3">
                  <c:v>conv3_2</c:v>
                </c:pt>
                <c:pt idx="4">
                  <c:v>conv4_1</c:v>
                </c:pt>
                <c:pt idx="5">
                  <c:v>conv4_2</c:v>
                </c:pt>
                <c:pt idx="6">
                  <c:v>conv5_1</c:v>
                </c:pt>
                <c:pt idx="7">
                  <c:v>conv5_2</c:v>
                </c:pt>
                <c:pt idx="8">
                  <c:v>f.conn 6</c:v>
                </c:pt>
                <c:pt idx="9">
                  <c:v>f.conn 7</c:v>
                </c:pt>
                <c:pt idx="10">
                  <c:v>f.conn 8</c:v>
                </c:pt>
                <c:pt idx="11">
                  <c:v>Total</c:v>
                </c:pt>
              </c:strCache>
            </c:strRef>
          </c:cat>
          <c:val>
            <c:numRef>
              <c:f>'MA Comparison By Layer'!$C$5:$C$15</c:f>
              <c:numCache>
                <c:formatCode>General</c:formatCode>
                <c:ptCount val="11"/>
                <c:pt idx="0">
                  <c:v>86704192</c:v>
                </c:pt>
                <c:pt idx="1">
                  <c:v>924844160</c:v>
                </c:pt>
                <c:pt idx="2">
                  <c:v>924844288</c:v>
                </c:pt>
                <c:pt idx="3">
                  <c:v>1849688320</c:v>
                </c:pt>
                <c:pt idx="4">
                  <c:v>924844544</c:v>
                </c:pt>
                <c:pt idx="5">
                  <c:v>1849688576</c:v>
                </c:pt>
                <c:pt idx="6">
                  <c:v>462422528</c:v>
                </c:pt>
                <c:pt idx="7">
                  <c:v>462422528</c:v>
                </c:pt>
                <c:pt idx="8">
                  <c:v>2101248</c:v>
                </c:pt>
                <c:pt idx="9">
                  <c:v>16781312</c:v>
                </c:pt>
                <c:pt idx="10">
                  <c:v>4097000</c:v>
                </c:pt>
              </c:numCache>
            </c:numRef>
          </c:val>
          <c:extLst>
            <c:ext xmlns:c16="http://schemas.microsoft.com/office/drawing/2014/chart" uri="{C3380CC4-5D6E-409C-BE32-E72D297353CC}">
              <c16:uniqueId val="{00000005-C4F1-4B37-9979-00AB12B5A703}"/>
            </c:ext>
          </c:extLst>
        </c:ser>
        <c:ser>
          <c:idx val="2"/>
          <c:order val="6"/>
          <c:tx>
            <c:strRef>
              <c:f>'MA Comparison By Layer'!$D$4</c:f>
              <c:strCache>
                <c:ptCount val="1"/>
                <c:pt idx="0">
                  <c:v>Our Conditional Network (from VGG11, GPool cv5 1024)</c:v>
                </c:pt>
              </c:strCache>
            </c:strRef>
          </c:tx>
          <c:spPr>
            <a:solidFill>
              <a:schemeClr val="accent3"/>
            </a:solidFill>
            <a:ln>
              <a:noFill/>
            </a:ln>
            <a:effectLst/>
          </c:spPr>
          <c:invertIfNegative val="0"/>
          <c:cat>
            <c:strRef>
              <c:f>'MA Comparison By Layer'!$A$5:$A$16</c:f>
              <c:strCache>
                <c:ptCount val="12"/>
                <c:pt idx="0">
                  <c:v>conv1_1</c:v>
                </c:pt>
                <c:pt idx="1">
                  <c:v>conv2_1</c:v>
                </c:pt>
                <c:pt idx="2">
                  <c:v>conv3_1</c:v>
                </c:pt>
                <c:pt idx="3">
                  <c:v>conv3_2</c:v>
                </c:pt>
                <c:pt idx="4">
                  <c:v>conv4_1</c:v>
                </c:pt>
                <c:pt idx="5">
                  <c:v>conv4_2</c:v>
                </c:pt>
                <c:pt idx="6">
                  <c:v>conv5_1</c:v>
                </c:pt>
                <c:pt idx="7">
                  <c:v>conv5_2</c:v>
                </c:pt>
                <c:pt idx="8">
                  <c:v>f.conn 6</c:v>
                </c:pt>
                <c:pt idx="9">
                  <c:v>f.conn 7</c:v>
                </c:pt>
                <c:pt idx="10">
                  <c:v>f.conn 8</c:v>
                </c:pt>
                <c:pt idx="11">
                  <c:v>Total</c:v>
                </c:pt>
              </c:strCache>
            </c:strRef>
          </c:cat>
          <c:val>
            <c:numRef>
              <c:f>'MA Comparison By Layer'!$D$5:$D$15</c:f>
              <c:numCache>
                <c:formatCode>General</c:formatCode>
                <c:ptCount val="11"/>
                <c:pt idx="0">
                  <c:v>86704192</c:v>
                </c:pt>
                <c:pt idx="1">
                  <c:v>924844160</c:v>
                </c:pt>
                <c:pt idx="2">
                  <c:v>462422272</c:v>
                </c:pt>
                <c:pt idx="3">
                  <c:v>924844288</c:v>
                </c:pt>
                <c:pt idx="4">
                  <c:v>231211520</c:v>
                </c:pt>
                <c:pt idx="5">
                  <c:v>462422528</c:v>
                </c:pt>
                <c:pt idx="6">
                  <c:v>115606528</c:v>
                </c:pt>
                <c:pt idx="7">
                  <c:v>231212032</c:v>
                </c:pt>
                <c:pt idx="8">
                  <c:v>4198400</c:v>
                </c:pt>
                <c:pt idx="9">
                  <c:v>16781312</c:v>
                </c:pt>
                <c:pt idx="10">
                  <c:v>4097000</c:v>
                </c:pt>
              </c:numCache>
            </c:numRef>
          </c:val>
          <c:extLst>
            <c:ext xmlns:c16="http://schemas.microsoft.com/office/drawing/2014/chart" uri="{C3380CC4-5D6E-409C-BE32-E72D297353CC}">
              <c16:uniqueId val="{00000006-C4F1-4B37-9979-00AB12B5A703}"/>
            </c:ext>
          </c:extLst>
        </c:ser>
        <c:ser>
          <c:idx val="3"/>
          <c:order val="7"/>
          <c:tx>
            <c:strRef>
              <c:f>'MA Comparison By Layer'!$E$4</c:f>
              <c:strCache>
                <c:ptCount val="1"/>
                <c:pt idx="0">
                  <c:v>Our Unrouted Network (from VGG11, GPool cv5 1024)</c:v>
                </c:pt>
              </c:strCache>
            </c:strRef>
          </c:tx>
          <c:spPr>
            <a:solidFill>
              <a:schemeClr val="accent4"/>
            </a:solidFill>
            <a:ln>
              <a:noFill/>
            </a:ln>
            <a:effectLst/>
          </c:spPr>
          <c:invertIfNegative val="0"/>
          <c:cat>
            <c:strRef>
              <c:f>'MA Comparison By Layer'!$A$5:$A$16</c:f>
              <c:strCache>
                <c:ptCount val="12"/>
                <c:pt idx="0">
                  <c:v>conv1_1</c:v>
                </c:pt>
                <c:pt idx="1">
                  <c:v>conv2_1</c:v>
                </c:pt>
                <c:pt idx="2">
                  <c:v>conv3_1</c:v>
                </c:pt>
                <c:pt idx="3">
                  <c:v>conv3_2</c:v>
                </c:pt>
                <c:pt idx="4">
                  <c:v>conv4_1</c:v>
                </c:pt>
                <c:pt idx="5">
                  <c:v>conv4_2</c:v>
                </c:pt>
                <c:pt idx="6">
                  <c:v>conv5_1</c:v>
                </c:pt>
                <c:pt idx="7">
                  <c:v>conv5_2</c:v>
                </c:pt>
                <c:pt idx="8">
                  <c:v>f.conn 6</c:v>
                </c:pt>
                <c:pt idx="9">
                  <c:v>f.conn 7</c:v>
                </c:pt>
                <c:pt idx="10">
                  <c:v>f.conn 8</c:v>
                </c:pt>
                <c:pt idx="11">
                  <c:v>Total</c:v>
                </c:pt>
              </c:strCache>
            </c:strRef>
          </c:cat>
          <c:val>
            <c:numRef>
              <c:f>'MA Comparison By Layer'!$E$5:$E$15</c:f>
              <c:numCache>
                <c:formatCode>General</c:formatCode>
                <c:ptCount val="11"/>
                <c:pt idx="0">
                  <c:v>86704192</c:v>
                </c:pt>
                <c:pt idx="1">
                  <c:v>924844160</c:v>
                </c:pt>
                <c:pt idx="2">
                  <c:v>924844288</c:v>
                </c:pt>
                <c:pt idx="3">
                  <c:v>1849688320</c:v>
                </c:pt>
                <c:pt idx="4">
                  <c:v>924844544</c:v>
                </c:pt>
                <c:pt idx="5">
                  <c:v>1849688576</c:v>
                </c:pt>
                <c:pt idx="6">
                  <c:v>462422528</c:v>
                </c:pt>
                <c:pt idx="7">
                  <c:v>924845056</c:v>
                </c:pt>
                <c:pt idx="8">
                  <c:v>4198400</c:v>
                </c:pt>
                <c:pt idx="9">
                  <c:v>16781312</c:v>
                </c:pt>
                <c:pt idx="10">
                  <c:v>4097000</c:v>
                </c:pt>
              </c:numCache>
            </c:numRef>
          </c:val>
          <c:extLst>
            <c:ext xmlns:c16="http://schemas.microsoft.com/office/drawing/2014/chart" uri="{C3380CC4-5D6E-409C-BE32-E72D297353CC}">
              <c16:uniqueId val="{00000007-C4F1-4B37-9979-00AB12B5A703}"/>
            </c:ext>
          </c:extLst>
        </c:ser>
        <c:dLbls>
          <c:showLegendKey val="0"/>
          <c:showVal val="0"/>
          <c:showCatName val="0"/>
          <c:showSerName val="0"/>
          <c:showPercent val="0"/>
          <c:showBubbleSize val="0"/>
        </c:dLbls>
        <c:gapWidth val="150"/>
        <c:axId val="-2124064032"/>
        <c:axId val="-2124067280"/>
      </c:barChart>
      <c:catAx>
        <c:axId val="-2124079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VGG-11 Layer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073552"/>
        <c:crosses val="autoZero"/>
        <c:auto val="1"/>
        <c:lblAlgn val="ctr"/>
        <c:lblOffset val="100"/>
        <c:noMultiLvlLbl val="0"/>
      </c:catAx>
      <c:valAx>
        <c:axId val="-2124073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Multiply Accumulate Operations (FLOPS)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079680"/>
        <c:crosses val="autoZero"/>
        <c:crossBetween val="between"/>
      </c:valAx>
      <c:valAx>
        <c:axId val="-2124067280"/>
        <c:scaling>
          <c:orientation val="maxMin"/>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064032"/>
        <c:crosses val="max"/>
        <c:crossBetween val="between"/>
      </c:valAx>
      <c:catAx>
        <c:axId val="-2124064032"/>
        <c:scaling>
          <c:orientation val="minMax"/>
        </c:scaling>
        <c:delete val="1"/>
        <c:axPos val="t"/>
        <c:numFmt formatCode="General" sourceLinked="1"/>
        <c:majorTickMark val="out"/>
        <c:minorTickMark val="none"/>
        <c:tickLblPos val="nextTo"/>
        <c:crossAx val="-212406728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5998867731527102E-2"/>
          <c:y val="2.7458315250548801E-2"/>
          <c:w val="0.67151650452478395"/>
          <c:h val="0.86170168437207195"/>
        </c:manualLayout>
      </c:layout>
      <c:scatterChart>
        <c:scatterStyle val="lineMarker"/>
        <c:varyColors val="0"/>
        <c:ser>
          <c:idx val="0"/>
          <c:order val="0"/>
          <c:tx>
            <c:strRef>
              <c:f>'(OLD) plots for paper'!$A$2</c:f>
              <c:strCache>
                <c:ptCount val="1"/>
                <c:pt idx="0">
                  <c:v>msrc-vgg-11-latelr</c:v>
                </c:pt>
              </c:strCache>
            </c:strRef>
          </c:tx>
          <c:spPr>
            <a:ln w="25400" cap="rnd">
              <a:noFill/>
              <a:round/>
            </a:ln>
            <a:effectLst/>
          </c:spPr>
          <c:marker>
            <c:symbol val="x"/>
            <c:size val="7"/>
            <c:spPr>
              <a:solidFill>
                <a:schemeClr val="accent1"/>
              </a:solidFill>
              <a:ln w="9525">
                <a:solidFill>
                  <a:schemeClr val="accent1"/>
                </a:solidFill>
              </a:ln>
              <a:effectLst/>
            </c:spPr>
          </c:marker>
          <c:xVal>
            <c:numRef>
              <c:f>'(OLD) plots for paper'!$B$2</c:f>
              <c:numCache>
                <c:formatCode>#,##0.00</c:formatCode>
                <c:ptCount val="1"/>
                <c:pt idx="0">
                  <c:v>848.8828125</c:v>
                </c:pt>
              </c:numCache>
            </c:numRef>
          </c:xVal>
          <c:yVal>
            <c:numRef>
              <c:f>'(OLD) plots for paper'!$D$2</c:f>
              <c:numCache>
                <c:formatCode>General</c:formatCode>
                <c:ptCount val="1"/>
                <c:pt idx="0">
                  <c:v>13.831199999999999</c:v>
                </c:pt>
              </c:numCache>
            </c:numRef>
          </c:yVal>
          <c:smooth val="0"/>
          <c:extLst>
            <c:ext xmlns:c16="http://schemas.microsoft.com/office/drawing/2014/chart" uri="{C3380CC4-5D6E-409C-BE32-E72D297353CC}">
              <c16:uniqueId val="{00000000-1C10-4688-8E9F-E1325447A655}"/>
            </c:ext>
          </c:extLst>
        </c:ser>
        <c:ser>
          <c:idx val="1"/>
          <c:order val="1"/>
          <c:tx>
            <c:strRef>
              <c:f>'(OLD) plots for paper'!$A$3</c:f>
              <c:strCache>
                <c:ptCount val="1"/>
                <c:pt idx="0">
                  <c:v>msrc-vgg-11-ns-latelr2</c:v>
                </c:pt>
              </c:strCache>
            </c:strRef>
          </c:tx>
          <c:spPr>
            <a:ln w="25400" cap="rnd">
              <a:noFill/>
              <a:round/>
            </a:ln>
            <a:effectLst/>
          </c:spPr>
          <c:marker>
            <c:symbol val="x"/>
            <c:size val="7"/>
            <c:spPr>
              <a:solidFill>
                <a:schemeClr val="accent2"/>
              </a:solidFill>
              <a:ln w="9525">
                <a:solidFill>
                  <a:schemeClr val="accent2"/>
                </a:solidFill>
              </a:ln>
              <a:effectLst/>
            </c:spPr>
          </c:marker>
          <c:xVal>
            <c:numRef>
              <c:f>'(OLD) plots for paper'!$B$3</c:f>
              <c:numCache>
                <c:formatCode>#,##0.00</c:formatCode>
                <c:ptCount val="1"/>
                <c:pt idx="0">
                  <c:v>897.4453125</c:v>
                </c:pt>
              </c:numCache>
            </c:numRef>
          </c:xVal>
          <c:yVal>
            <c:numRef>
              <c:f>'(OLD) plots for paper'!$D$3</c:f>
              <c:numCache>
                <c:formatCode>General</c:formatCode>
                <c:ptCount val="1"/>
                <c:pt idx="0">
                  <c:v>13.261100000000003</c:v>
                </c:pt>
              </c:numCache>
            </c:numRef>
          </c:yVal>
          <c:smooth val="0"/>
          <c:extLst>
            <c:ext xmlns:c16="http://schemas.microsoft.com/office/drawing/2014/chart" uri="{C3380CC4-5D6E-409C-BE32-E72D297353CC}">
              <c16:uniqueId val="{00000001-1C10-4688-8E9F-E1325447A655}"/>
            </c:ext>
          </c:extLst>
        </c:ser>
        <c:ser>
          <c:idx val="2"/>
          <c:order val="2"/>
          <c:tx>
            <c:strRef>
              <c:f>'(OLD) plots for paper'!$A$4</c:f>
              <c:strCache>
                <c:ptCount val="1"/>
                <c:pt idx="0">
                  <c:v>msrc-vgg-11-ns-sf-latelr</c:v>
                </c:pt>
              </c:strCache>
            </c:strRef>
          </c:tx>
          <c:spPr>
            <a:ln w="25400" cap="rnd">
              <a:noFill/>
              <a:round/>
            </a:ln>
            <a:effectLst/>
          </c:spPr>
          <c:marker>
            <c:symbol val="x"/>
            <c:size val="7"/>
            <c:spPr>
              <a:solidFill>
                <a:schemeClr val="accent3"/>
              </a:solidFill>
              <a:ln w="9525">
                <a:solidFill>
                  <a:schemeClr val="accent3"/>
                </a:solidFill>
              </a:ln>
              <a:effectLst/>
            </c:spPr>
          </c:marker>
          <c:xVal>
            <c:numRef>
              <c:f>'(OLD) plots for paper'!$B$4</c:f>
              <c:numCache>
                <c:formatCode>#,##0.00</c:formatCode>
                <c:ptCount val="1"/>
                <c:pt idx="0">
                  <c:v>848.21979166666677</c:v>
                </c:pt>
              </c:numCache>
            </c:numRef>
          </c:xVal>
          <c:yVal>
            <c:numRef>
              <c:f>'(OLD) plots for paper'!$D$4</c:f>
              <c:numCache>
                <c:formatCode>General</c:formatCode>
                <c:ptCount val="1"/>
                <c:pt idx="0">
                  <c:v>14.803999999999995</c:v>
                </c:pt>
              </c:numCache>
            </c:numRef>
          </c:yVal>
          <c:smooth val="0"/>
          <c:extLst>
            <c:ext xmlns:c16="http://schemas.microsoft.com/office/drawing/2014/chart" uri="{C3380CC4-5D6E-409C-BE32-E72D297353CC}">
              <c16:uniqueId val="{00000002-1C10-4688-8E9F-E1325447A655}"/>
            </c:ext>
          </c:extLst>
        </c:ser>
        <c:ser>
          <c:idx val="3"/>
          <c:order val="3"/>
          <c:tx>
            <c:strRef>
              <c:f>'(OLD) plots for paper'!$A$5</c:f>
              <c:strCache>
                <c:ptCount val="1"/>
                <c:pt idx="0">
                  <c:v>msrc-vgg-11-ns-condnet-convtree5</c:v>
                </c:pt>
              </c:strCache>
            </c:strRef>
          </c:tx>
          <c:spPr>
            <a:ln w="25400" cap="rnd">
              <a:noFill/>
              <a:round/>
            </a:ln>
            <a:effectLst/>
          </c:spPr>
          <c:marker>
            <c:symbol val="circle"/>
            <c:size val="7"/>
            <c:spPr>
              <a:solidFill>
                <a:schemeClr val="accent4"/>
              </a:solidFill>
              <a:ln w="9525">
                <a:solidFill>
                  <a:schemeClr val="accent4"/>
                </a:solidFill>
              </a:ln>
              <a:effectLst/>
            </c:spPr>
          </c:marker>
          <c:xVal>
            <c:numRef>
              <c:f>'(OLD) plots for paper'!$B$5</c:f>
              <c:numCache>
                <c:formatCode>#,##0.00</c:formatCode>
                <c:ptCount val="1"/>
                <c:pt idx="0">
                  <c:v>413.24140625000001</c:v>
                </c:pt>
              </c:numCache>
            </c:numRef>
          </c:xVal>
          <c:yVal>
            <c:numRef>
              <c:f>'(OLD) plots for paper'!$D$5</c:f>
              <c:numCache>
                <c:formatCode>General</c:formatCode>
                <c:ptCount val="1"/>
                <c:pt idx="0">
                  <c:v>18.318599999999996</c:v>
                </c:pt>
              </c:numCache>
            </c:numRef>
          </c:yVal>
          <c:smooth val="0"/>
          <c:extLst>
            <c:ext xmlns:c16="http://schemas.microsoft.com/office/drawing/2014/chart" uri="{C3380CC4-5D6E-409C-BE32-E72D297353CC}">
              <c16:uniqueId val="{00000003-1C10-4688-8E9F-E1325447A655}"/>
            </c:ext>
          </c:extLst>
        </c:ser>
        <c:ser>
          <c:idx val="4"/>
          <c:order val="4"/>
          <c:tx>
            <c:strRef>
              <c:f>'(OLD) plots for paper'!$A$6</c:f>
              <c:strCache>
                <c:ptCount val="1"/>
                <c:pt idx="0">
                  <c:v>msrc-vgg-11-ns-inv-grouptree-20150223</c:v>
                </c:pt>
              </c:strCache>
            </c:strRef>
          </c:tx>
          <c:spPr>
            <a:ln w="25400" cap="rnd">
              <a:noFill/>
              <a:round/>
            </a:ln>
            <a:effectLst/>
          </c:spPr>
          <c:marker>
            <c:symbol val="circle"/>
            <c:size val="7"/>
            <c:spPr>
              <a:solidFill>
                <a:schemeClr val="accent5"/>
              </a:solidFill>
              <a:ln w="9525">
                <a:solidFill>
                  <a:schemeClr val="accent5"/>
                </a:solidFill>
              </a:ln>
              <a:effectLst/>
            </c:spPr>
          </c:marker>
          <c:xVal>
            <c:numRef>
              <c:f>'(OLD) plots for paper'!$B$6</c:f>
              <c:numCache>
                <c:formatCode>#,##0.00</c:formatCode>
                <c:ptCount val="1"/>
                <c:pt idx="0">
                  <c:v>465.02734375</c:v>
                </c:pt>
              </c:numCache>
            </c:numRef>
          </c:xVal>
          <c:yVal>
            <c:numRef>
              <c:f>'(OLD) plots for paper'!$D$6</c:f>
              <c:numCache>
                <c:formatCode>General</c:formatCode>
                <c:ptCount val="1"/>
                <c:pt idx="0">
                  <c:v>17.358600000000003</c:v>
                </c:pt>
              </c:numCache>
            </c:numRef>
          </c:yVal>
          <c:smooth val="0"/>
          <c:extLst>
            <c:ext xmlns:c16="http://schemas.microsoft.com/office/drawing/2014/chart" uri="{C3380CC4-5D6E-409C-BE32-E72D297353CC}">
              <c16:uniqueId val="{00000004-1C10-4688-8E9F-E1325447A655}"/>
            </c:ext>
          </c:extLst>
        </c:ser>
        <c:ser>
          <c:idx val="5"/>
          <c:order val="5"/>
          <c:tx>
            <c:strRef>
              <c:f>'(OLD) plots for paper'!$A$7</c:f>
              <c:strCache>
                <c:ptCount val="1"/>
                <c:pt idx="0">
                  <c:v>msrc-vgg-11-ns-inv-grouptree-conv2-stride2</c:v>
                </c:pt>
              </c:strCache>
            </c:strRef>
          </c:tx>
          <c:spPr>
            <a:ln w="25400" cap="rnd">
              <a:noFill/>
              <a:round/>
            </a:ln>
            <a:effectLst/>
          </c:spPr>
          <c:marker>
            <c:symbol val="circle"/>
            <c:size val="7"/>
            <c:spPr>
              <a:solidFill>
                <a:schemeClr val="accent6"/>
              </a:solidFill>
              <a:ln w="9525">
                <a:solidFill>
                  <a:schemeClr val="accent6"/>
                </a:solidFill>
              </a:ln>
              <a:effectLst/>
            </c:spPr>
          </c:marker>
          <c:xVal>
            <c:numRef>
              <c:f>'(OLD) plots for paper'!$B$7</c:f>
              <c:numCache>
                <c:formatCode>General</c:formatCode>
                <c:ptCount val="1"/>
                <c:pt idx="0">
                  <c:v>119.23046875</c:v>
                </c:pt>
              </c:numCache>
            </c:numRef>
          </c:xVal>
          <c:yVal>
            <c:numRef>
              <c:f>'(OLD) plots for paper'!$D$7</c:f>
              <c:numCache>
                <c:formatCode>General</c:formatCode>
                <c:ptCount val="1"/>
                <c:pt idx="0">
                  <c:v>18.599900000000002</c:v>
                </c:pt>
              </c:numCache>
            </c:numRef>
          </c:yVal>
          <c:smooth val="0"/>
          <c:extLst>
            <c:ext xmlns:c16="http://schemas.microsoft.com/office/drawing/2014/chart" uri="{C3380CC4-5D6E-409C-BE32-E72D297353CC}">
              <c16:uniqueId val="{00000005-1C10-4688-8E9F-E1325447A655}"/>
            </c:ext>
          </c:extLst>
        </c:ser>
        <c:ser>
          <c:idx val="6"/>
          <c:order val="6"/>
          <c:tx>
            <c:strRef>
              <c:f>'(OLD) plots for paper'!$A$8</c:f>
              <c:strCache>
                <c:ptCount val="1"/>
                <c:pt idx="0">
                  <c:v>msrc-vgg-11-ns-inv-grouptree-conv2-stride2-ft-stride1</c:v>
                </c:pt>
              </c:strCache>
            </c:strRef>
          </c:tx>
          <c:spPr>
            <a:ln w="25400" cap="rnd">
              <a:noFill/>
              <a:round/>
            </a:ln>
            <a:effectLst/>
          </c:spPr>
          <c:marker>
            <c:symbol val="circle"/>
            <c:size val="7"/>
            <c:spPr>
              <a:solidFill>
                <a:schemeClr val="accent1">
                  <a:lumMod val="60000"/>
                </a:schemeClr>
              </a:solidFill>
              <a:ln w="9525">
                <a:solidFill>
                  <a:schemeClr val="accent1">
                    <a:lumMod val="60000"/>
                  </a:schemeClr>
                </a:solidFill>
              </a:ln>
              <a:effectLst/>
            </c:spPr>
          </c:marker>
          <c:xVal>
            <c:numRef>
              <c:f>'(OLD) plots for paper'!$B$8</c:f>
              <c:numCache>
                <c:formatCode>General</c:formatCode>
                <c:ptCount val="1"/>
                <c:pt idx="0">
                  <c:v>464.6953125</c:v>
                </c:pt>
              </c:numCache>
            </c:numRef>
          </c:xVal>
          <c:yVal>
            <c:numRef>
              <c:f>'(OLD) plots for paper'!$D$8</c:f>
              <c:numCache>
                <c:formatCode>General</c:formatCode>
                <c:ptCount val="1"/>
                <c:pt idx="0">
                  <c:v>15.4069</c:v>
                </c:pt>
              </c:numCache>
            </c:numRef>
          </c:yVal>
          <c:smooth val="0"/>
          <c:extLst>
            <c:ext xmlns:c16="http://schemas.microsoft.com/office/drawing/2014/chart" uri="{C3380CC4-5D6E-409C-BE32-E72D297353CC}">
              <c16:uniqueId val="{00000006-1C10-4688-8E9F-E1325447A655}"/>
            </c:ext>
          </c:extLst>
        </c:ser>
        <c:ser>
          <c:idx val="7"/>
          <c:order val="7"/>
          <c:tx>
            <c:strRef>
              <c:f>'(OLD) plots for paper'!$A$9</c:f>
              <c:strCache>
                <c:ptCount val="1"/>
                <c:pt idx="0">
                  <c:v>BPG3</c:v>
                </c:pt>
              </c:strCache>
            </c:strRef>
          </c:tx>
          <c:spPr>
            <a:ln w="25400" cap="rnd">
              <a:noFill/>
              <a:round/>
            </a:ln>
            <a:effectLst/>
          </c:spPr>
          <c:marker>
            <c:symbol val="circle"/>
            <c:size val="7"/>
            <c:spPr>
              <a:solidFill>
                <a:schemeClr val="accent2">
                  <a:lumMod val="60000"/>
                </a:schemeClr>
              </a:solidFill>
              <a:ln w="9525">
                <a:solidFill>
                  <a:schemeClr val="accent2">
                    <a:lumMod val="60000"/>
                  </a:schemeClr>
                </a:solidFill>
              </a:ln>
              <a:effectLst/>
            </c:spPr>
          </c:marker>
          <c:xVal>
            <c:numRef>
              <c:f>'(OLD) plots for paper'!$B$9</c:f>
              <c:numCache>
                <c:formatCode>General</c:formatCode>
                <c:ptCount val="1"/>
                <c:pt idx="0">
                  <c:v>404.79296875</c:v>
                </c:pt>
              </c:numCache>
            </c:numRef>
          </c:xVal>
          <c:yVal>
            <c:numRef>
              <c:f>'(OLD) plots for paper'!$D$9</c:f>
              <c:numCache>
                <c:formatCode>General</c:formatCode>
                <c:ptCount val="1"/>
                <c:pt idx="0">
                  <c:v>15.909799999999997</c:v>
                </c:pt>
              </c:numCache>
            </c:numRef>
          </c:yVal>
          <c:smooth val="0"/>
          <c:extLst>
            <c:ext xmlns:c16="http://schemas.microsoft.com/office/drawing/2014/chart" uri="{C3380CC4-5D6E-409C-BE32-E72D297353CC}">
              <c16:uniqueId val="{00000007-1C10-4688-8E9F-E1325447A655}"/>
            </c:ext>
          </c:extLst>
        </c:ser>
        <c:ser>
          <c:idx val="8"/>
          <c:order val="8"/>
          <c:tx>
            <c:strRef>
              <c:f>'(OLD) plots for paper'!$A$10</c:f>
              <c:strCache>
                <c:ptCount val="1"/>
                <c:pt idx="0">
                  <c:v>BPG3-new</c:v>
                </c:pt>
              </c:strCache>
            </c:strRef>
          </c:tx>
          <c:spPr>
            <a:ln w="25400" cap="rnd">
              <a:noFill/>
              <a:round/>
            </a:ln>
            <a:effectLst/>
          </c:spPr>
          <c:marker>
            <c:symbol val="circle"/>
            <c:size val="7"/>
            <c:spPr>
              <a:solidFill>
                <a:schemeClr val="accent3">
                  <a:lumMod val="60000"/>
                </a:schemeClr>
              </a:solidFill>
              <a:ln w="9525">
                <a:solidFill>
                  <a:schemeClr val="accent3">
                    <a:lumMod val="60000"/>
                  </a:schemeClr>
                </a:solidFill>
              </a:ln>
              <a:effectLst/>
            </c:spPr>
          </c:marker>
          <c:xVal>
            <c:numRef>
              <c:f>'(OLD) plots for paper'!$B$10</c:f>
              <c:numCache>
                <c:formatCode>General</c:formatCode>
                <c:ptCount val="1"/>
                <c:pt idx="0">
                  <c:v>426.72734374999999</c:v>
                </c:pt>
              </c:numCache>
            </c:numRef>
          </c:xVal>
          <c:yVal>
            <c:numRef>
              <c:f>'(OLD) plots for paper'!$D$10</c:f>
              <c:numCache>
                <c:formatCode>General</c:formatCode>
                <c:ptCount val="1"/>
                <c:pt idx="0">
                  <c:v>15.732000000000001</c:v>
                </c:pt>
              </c:numCache>
            </c:numRef>
          </c:yVal>
          <c:smooth val="0"/>
          <c:extLst>
            <c:ext xmlns:c16="http://schemas.microsoft.com/office/drawing/2014/chart" uri="{C3380CC4-5D6E-409C-BE32-E72D297353CC}">
              <c16:uniqueId val="{00000008-1C10-4688-8E9F-E1325447A655}"/>
            </c:ext>
          </c:extLst>
        </c:ser>
        <c:ser>
          <c:idx val="9"/>
          <c:order val="9"/>
          <c:tx>
            <c:strRef>
              <c:f>'(OLD) plots for paper'!$A$11</c:f>
              <c:strCache>
                <c:ptCount val="1"/>
                <c:pt idx="0">
                  <c:v>BVLC GoogLeNet</c:v>
                </c:pt>
              </c:strCache>
            </c:strRef>
          </c:tx>
          <c:spPr>
            <a:ln w="25400" cap="rnd">
              <a:noFill/>
              <a:round/>
            </a:ln>
            <a:effectLst/>
          </c:spPr>
          <c:marker>
            <c:symbol val="x"/>
            <c:size val="7"/>
            <c:spPr>
              <a:solidFill>
                <a:schemeClr val="accent4">
                  <a:lumMod val="60000"/>
                </a:schemeClr>
              </a:solidFill>
              <a:ln w="9525">
                <a:solidFill>
                  <a:schemeClr val="accent4">
                    <a:lumMod val="60000"/>
                  </a:schemeClr>
                </a:solidFill>
              </a:ln>
              <a:effectLst/>
            </c:spPr>
          </c:marker>
          <c:xVal>
            <c:numRef>
              <c:f>'(OLD) plots for paper'!$B$11</c:f>
              <c:numCache>
                <c:formatCode>General</c:formatCode>
                <c:ptCount val="1"/>
                <c:pt idx="0">
                  <c:v>299.669375</c:v>
                </c:pt>
              </c:numCache>
            </c:numRef>
          </c:xVal>
          <c:yVal>
            <c:numRef>
              <c:f>'(OLD) plots for paper'!$D$11</c:f>
              <c:numCache>
                <c:formatCode>General</c:formatCode>
                <c:ptCount val="1"/>
                <c:pt idx="0">
                  <c:v>11.099999999999998</c:v>
                </c:pt>
              </c:numCache>
            </c:numRef>
          </c:yVal>
          <c:smooth val="0"/>
          <c:extLst>
            <c:ext xmlns:c16="http://schemas.microsoft.com/office/drawing/2014/chart" uri="{C3380CC4-5D6E-409C-BE32-E72D297353CC}">
              <c16:uniqueId val="{00000009-1C10-4688-8E9F-E1325447A655}"/>
            </c:ext>
          </c:extLst>
        </c:ser>
        <c:ser>
          <c:idx val="10"/>
          <c:order val="10"/>
          <c:tx>
            <c:strRef>
              <c:f>'(OLD) plots for paper'!$A$12</c:f>
              <c:strCache>
                <c:ptCount val="1"/>
                <c:pt idx="0">
                  <c:v>BVLC AlexNet</c:v>
                </c:pt>
              </c:strCache>
            </c:strRef>
          </c:tx>
          <c:spPr>
            <a:ln w="25400" cap="rnd">
              <a:noFill/>
              <a:round/>
            </a:ln>
            <a:effectLst/>
          </c:spPr>
          <c:marker>
            <c:symbol val="x"/>
            <c:size val="7"/>
            <c:spPr>
              <a:solidFill>
                <a:schemeClr val="accent5">
                  <a:lumMod val="60000"/>
                </a:schemeClr>
              </a:solidFill>
              <a:ln w="9525">
                <a:solidFill>
                  <a:schemeClr val="accent5">
                    <a:lumMod val="60000"/>
                  </a:schemeClr>
                </a:solidFill>
              </a:ln>
              <a:effectLst/>
            </c:spPr>
          </c:marker>
          <c:xVal>
            <c:numRef>
              <c:f>'(OLD) plots for paper'!$B$12</c:f>
              <c:numCache>
                <c:formatCode>General</c:formatCode>
                <c:ptCount val="1"/>
                <c:pt idx="0">
                  <c:v>159.78398437499999</c:v>
                </c:pt>
              </c:numCache>
            </c:numRef>
          </c:xVal>
          <c:yVal>
            <c:numRef>
              <c:f>'(OLD) plots for paper'!$D$12</c:f>
              <c:numCache>
                <c:formatCode>General</c:formatCode>
                <c:ptCount val="1"/>
                <c:pt idx="0">
                  <c:v>19.799999999999997</c:v>
                </c:pt>
              </c:numCache>
            </c:numRef>
          </c:yVal>
          <c:smooth val="0"/>
          <c:extLst>
            <c:ext xmlns:c16="http://schemas.microsoft.com/office/drawing/2014/chart" uri="{C3380CC4-5D6E-409C-BE32-E72D297353CC}">
              <c16:uniqueId val="{0000000A-1C10-4688-8E9F-E1325447A655}"/>
            </c:ext>
          </c:extLst>
        </c:ser>
        <c:dLbls>
          <c:showLegendKey val="0"/>
          <c:showVal val="0"/>
          <c:showCatName val="0"/>
          <c:showSerName val="0"/>
          <c:showPercent val="0"/>
          <c:showBubbleSize val="0"/>
        </c:dLbls>
        <c:axId val="-2124962176"/>
        <c:axId val="-2124956240"/>
      </c:scatterChart>
      <c:valAx>
        <c:axId val="-21249621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CPU forward time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956240"/>
        <c:crosses val="autoZero"/>
        <c:crossBetween val="midCat"/>
      </c:valAx>
      <c:valAx>
        <c:axId val="-2124956240"/>
        <c:scaling>
          <c:orientation val="minMax"/>
          <c:min val="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top-5 error (%)</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962176"/>
        <c:crosses val="autoZero"/>
        <c:crossBetween val="midCat"/>
      </c:valAx>
      <c:spPr>
        <a:noFill/>
        <a:ln>
          <a:noFill/>
        </a:ln>
        <a:effectLst/>
      </c:spPr>
    </c:plotArea>
    <c:legend>
      <c:legendPos val="r"/>
      <c:layout>
        <c:manualLayout>
          <c:xMode val="edge"/>
          <c:yMode val="edge"/>
          <c:x val="0.71043159858075999"/>
          <c:y val="7.2867872253524701E-2"/>
          <c:w val="0.28956840141924001"/>
          <c:h val="0.8542642554929500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5998867731527102E-2"/>
          <c:y val="2.7458315250548801E-2"/>
          <c:w val="0.67151650452478395"/>
          <c:h val="0.86170168437207195"/>
        </c:manualLayout>
      </c:layout>
      <c:scatterChart>
        <c:scatterStyle val="lineMarker"/>
        <c:varyColors val="0"/>
        <c:ser>
          <c:idx val="0"/>
          <c:order val="0"/>
          <c:tx>
            <c:strRef>
              <c:f>'(OLD) plots for paper'!$A$2</c:f>
              <c:strCache>
                <c:ptCount val="1"/>
                <c:pt idx="0">
                  <c:v>msrc-vgg-11-latelr</c:v>
                </c:pt>
              </c:strCache>
            </c:strRef>
          </c:tx>
          <c:spPr>
            <a:ln w="25400" cap="rnd">
              <a:noFill/>
              <a:round/>
            </a:ln>
            <a:effectLst/>
          </c:spPr>
          <c:marker>
            <c:symbol val="x"/>
            <c:size val="7"/>
            <c:spPr>
              <a:solidFill>
                <a:schemeClr val="accent1"/>
              </a:solidFill>
              <a:ln w="9525">
                <a:solidFill>
                  <a:schemeClr val="accent1"/>
                </a:solidFill>
              </a:ln>
              <a:effectLst/>
            </c:spPr>
          </c:marker>
          <c:xVal>
            <c:numRef>
              <c:f>'(OLD) plots for paper'!$H$2</c:f>
              <c:numCache>
                <c:formatCode>General</c:formatCode>
                <c:ptCount val="1"/>
                <c:pt idx="0">
                  <c:v>507</c:v>
                </c:pt>
              </c:numCache>
            </c:numRef>
          </c:xVal>
          <c:yVal>
            <c:numRef>
              <c:f>'(OLD) plots for paper'!$D$2</c:f>
              <c:numCache>
                <c:formatCode>General</c:formatCode>
                <c:ptCount val="1"/>
                <c:pt idx="0">
                  <c:v>13.831199999999999</c:v>
                </c:pt>
              </c:numCache>
            </c:numRef>
          </c:yVal>
          <c:smooth val="0"/>
          <c:extLst>
            <c:ext xmlns:c16="http://schemas.microsoft.com/office/drawing/2014/chart" uri="{C3380CC4-5D6E-409C-BE32-E72D297353CC}">
              <c16:uniqueId val="{00000000-750A-4CA2-89D6-633F7549683B}"/>
            </c:ext>
          </c:extLst>
        </c:ser>
        <c:ser>
          <c:idx val="1"/>
          <c:order val="1"/>
          <c:tx>
            <c:strRef>
              <c:f>'(OLD) plots for paper'!$A$3</c:f>
              <c:strCache>
                <c:ptCount val="1"/>
                <c:pt idx="0">
                  <c:v>msrc-vgg-11-ns-latelr2</c:v>
                </c:pt>
              </c:strCache>
            </c:strRef>
          </c:tx>
          <c:spPr>
            <a:ln w="25400" cap="rnd">
              <a:noFill/>
              <a:round/>
            </a:ln>
            <a:effectLst/>
          </c:spPr>
          <c:marker>
            <c:symbol val="x"/>
            <c:size val="7"/>
            <c:spPr>
              <a:solidFill>
                <a:schemeClr val="accent2"/>
              </a:solidFill>
              <a:ln w="9525">
                <a:solidFill>
                  <a:schemeClr val="accent2"/>
                </a:solidFill>
              </a:ln>
              <a:effectLst/>
            </c:spPr>
          </c:marker>
          <c:xVal>
            <c:numRef>
              <c:f>'(OLD) plots for paper'!$H$3</c:f>
              <c:numCache>
                <c:formatCode>General</c:formatCode>
                <c:ptCount val="1"/>
                <c:pt idx="0">
                  <c:v>140</c:v>
                </c:pt>
              </c:numCache>
            </c:numRef>
          </c:xVal>
          <c:yVal>
            <c:numRef>
              <c:f>'(OLD) plots for paper'!$D$3</c:f>
              <c:numCache>
                <c:formatCode>General</c:formatCode>
                <c:ptCount val="1"/>
                <c:pt idx="0">
                  <c:v>13.261100000000003</c:v>
                </c:pt>
              </c:numCache>
            </c:numRef>
          </c:yVal>
          <c:smooth val="0"/>
          <c:extLst>
            <c:ext xmlns:c16="http://schemas.microsoft.com/office/drawing/2014/chart" uri="{C3380CC4-5D6E-409C-BE32-E72D297353CC}">
              <c16:uniqueId val="{00000001-750A-4CA2-89D6-633F7549683B}"/>
            </c:ext>
          </c:extLst>
        </c:ser>
        <c:ser>
          <c:idx val="2"/>
          <c:order val="2"/>
          <c:tx>
            <c:strRef>
              <c:f>'(OLD) plots for paper'!$A$4</c:f>
              <c:strCache>
                <c:ptCount val="1"/>
                <c:pt idx="0">
                  <c:v>msrc-vgg-11-ns-sf-latelr</c:v>
                </c:pt>
              </c:strCache>
            </c:strRef>
          </c:tx>
          <c:spPr>
            <a:ln w="25400" cap="rnd">
              <a:noFill/>
              <a:round/>
            </a:ln>
            <a:effectLst/>
          </c:spPr>
          <c:marker>
            <c:symbol val="x"/>
            <c:size val="7"/>
            <c:spPr>
              <a:solidFill>
                <a:schemeClr val="accent3"/>
              </a:solidFill>
              <a:ln w="9525">
                <a:solidFill>
                  <a:schemeClr val="accent3"/>
                </a:solidFill>
              </a:ln>
              <a:effectLst/>
            </c:spPr>
          </c:marker>
          <c:xVal>
            <c:numRef>
              <c:f>'(OLD) plots for paper'!$H$4</c:f>
              <c:numCache>
                <c:formatCode>General</c:formatCode>
                <c:ptCount val="1"/>
                <c:pt idx="0">
                  <c:v>123</c:v>
                </c:pt>
              </c:numCache>
            </c:numRef>
          </c:xVal>
          <c:yVal>
            <c:numRef>
              <c:f>'(OLD) plots for paper'!$D$4</c:f>
              <c:numCache>
                <c:formatCode>General</c:formatCode>
                <c:ptCount val="1"/>
                <c:pt idx="0">
                  <c:v>14.803999999999995</c:v>
                </c:pt>
              </c:numCache>
            </c:numRef>
          </c:yVal>
          <c:smooth val="0"/>
          <c:extLst>
            <c:ext xmlns:c16="http://schemas.microsoft.com/office/drawing/2014/chart" uri="{C3380CC4-5D6E-409C-BE32-E72D297353CC}">
              <c16:uniqueId val="{00000002-750A-4CA2-89D6-633F7549683B}"/>
            </c:ext>
          </c:extLst>
        </c:ser>
        <c:ser>
          <c:idx val="3"/>
          <c:order val="3"/>
          <c:tx>
            <c:strRef>
              <c:f>'(OLD) plots for paper'!$A$5</c:f>
              <c:strCache>
                <c:ptCount val="1"/>
                <c:pt idx="0">
                  <c:v>msrc-vgg-11-ns-condnet-convtree5</c:v>
                </c:pt>
              </c:strCache>
            </c:strRef>
          </c:tx>
          <c:spPr>
            <a:ln w="25400" cap="rnd">
              <a:noFill/>
              <a:round/>
            </a:ln>
            <a:effectLst/>
          </c:spPr>
          <c:marker>
            <c:symbol val="circle"/>
            <c:size val="7"/>
            <c:spPr>
              <a:solidFill>
                <a:schemeClr val="accent4"/>
              </a:solidFill>
              <a:ln w="9525">
                <a:solidFill>
                  <a:schemeClr val="accent4"/>
                </a:solidFill>
              </a:ln>
              <a:effectLst/>
            </c:spPr>
          </c:marker>
          <c:xVal>
            <c:numRef>
              <c:f>'(OLD) plots for paper'!$H$5</c:f>
              <c:numCache>
                <c:formatCode>General</c:formatCode>
                <c:ptCount val="1"/>
                <c:pt idx="0">
                  <c:v>107</c:v>
                </c:pt>
              </c:numCache>
            </c:numRef>
          </c:xVal>
          <c:yVal>
            <c:numRef>
              <c:f>'(OLD) plots for paper'!$D$5</c:f>
              <c:numCache>
                <c:formatCode>General</c:formatCode>
                <c:ptCount val="1"/>
                <c:pt idx="0">
                  <c:v>18.318599999999996</c:v>
                </c:pt>
              </c:numCache>
            </c:numRef>
          </c:yVal>
          <c:smooth val="0"/>
          <c:extLst>
            <c:ext xmlns:c16="http://schemas.microsoft.com/office/drawing/2014/chart" uri="{C3380CC4-5D6E-409C-BE32-E72D297353CC}">
              <c16:uniqueId val="{00000003-750A-4CA2-89D6-633F7549683B}"/>
            </c:ext>
          </c:extLst>
        </c:ser>
        <c:ser>
          <c:idx val="4"/>
          <c:order val="4"/>
          <c:tx>
            <c:strRef>
              <c:f>'(OLD) plots for paper'!$A$6</c:f>
              <c:strCache>
                <c:ptCount val="1"/>
                <c:pt idx="0">
                  <c:v>msrc-vgg-11-ns-inv-grouptree-20150223</c:v>
                </c:pt>
              </c:strCache>
            </c:strRef>
          </c:tx>
          <c:spPr>
            <a:ln w="25400" cap="rnd">
              <a:noFill/>
              <a:round/>
            </a:ln>
            <a:effectLst/>
          </c:spPr>
          <c:marker>
            <c:symbol val="circle"/>
            <c:size val="7"/>
            <c:spPr>
              <a:solidFill>
                <a:schemeClr val="accent5"/>
              </a:solidFill>
              <a:ln w="9525">
                <a:solidFill>
                  <a:schemeClr val="accent5"/>
                </a:solidFill>
              </a:ln>
              <a:effectLst/>
            </c:spPr>
          </c:marker>
          <c:xVal>
            <c:numRef>
              <c:f>'(OLD) plots for paper'!$H$6</c:f>
              <c:numCache>
                <c:formatCode>General</c:formatCode>
                <c:ptCount val="1"/>
                <c:pt idx="0">
                  <c:v>108</c:v>
                </c:pt>
              </c:numCache>
            </c:numRef>
          </c:xVal>
          <c:yVal>
            <c:numRef>
              <c:f>'(OLD) plots for paper'!$D$6</c:f>
              <c:numCache>
                <c:formatCode>General</c:formatCode>
                <c:ptCount val="1"/>
                <c:pt idx="0">
                  <c:v>17.358600000000003</c:v>
                </c:pt>
              </c:numCache>
            </c:numRef>
          </c:yVal>
          <c:smooth val="0"/>
          <c:extLst>
            <c:ext xmlns:c16="http://schemas.microsoft.com/office/drawing/2014/chart" uri="{C3380CC4-5D6E-409C-BE32-E72D297353CC}">
              <c16:uniqueId val="{00000004-750A-4CA2-89D6-633F7549683B}"/>
            </c:ext>
          </c:extLst>
        </c:ser>
        <c:ser>
          <c:idx val="5"/>
          <c:order val="5"/>
          <c:tx>
            <c:strRef>
              <c:f>'(OLD) plots for paper'!$A$7</c:f>
              <c:strCache>
                <c:ptCount val="1"/>
                <c:pt idx="0">
                  <c:v>msrc-vgg-11-ns-inv-grouptree-conv2-stride2</c:v>
                </c:pt>
              </c:strCache>
            </c:strRef>
          </c:tx>
          <c:spPr>
            <a:ln w="25400" cap="rnd">
              <a:noFill/>
              <a:round/>
            </a:ln>
            <a:effectLst/>
          </c:spPr>
          <c:marker>
            <c:symbol val="circle"/>
            <c:size val="7"/>
            <c:spPr>
              <a:solidFill>
                <a:schemeClr val="accent6"/>
              </a:solidFill>
              <a:ln w="9525">
                <a:solidFill>
                  <a:schemeClr val="accent6"/>
                </a:solidFill>
              </a:ln>
              <a:effectLst/>
            </c:spPr>
          </c:marker>
          <c:xVal>
            <c:numRef>
              <c:f>'(OLD) plots for paper'!$H$7</c:f>
              <c:numCache>
                <c:formatCode>General</c:formatCode>
                <c:ptCount val="1"/>
                <c:pt idx="0">
                  <c:v>108</c:v>
                </c:pt>
              </c:numCache>
            </c:numRef>
          </c:xVal>
          <c:yVal>
            <c:numRef>
              <c:f>'(OLD) plots for paper'!$D$7</c:f>
              <c:numCache>
                <c:formatCode>General</c:formatCode>
                <c:ptCount val="1"/>
                <c:pt idx="0">
                  <c:v>18.599900000000002</c:v>
                </c:pt>
              </c:numCache>
            </c:numRef>
          </c:yVal>
          <c:smooth val="0"/>
          <c:extLst>
            <c:ext xmlns:c16="http://schemas.microsoft.com/office/drawing/2014/chart" uri="{C3380CC4-5D6E-409C-BE32-E72D297353CC}">
              <c16:uniqueId val="{00000005-750A-4CA2-89D6-633F7549683B}"/>
            </c:ext>
          </c:extLst>
        </c:ser>
        <c:ser>
          <c:idx val="6"/>
          <c:order val="6"/>
          <c:tx>
            <c:strRef>
              <c:f>'(OLD) plots for paper'!$A$8</c:f>
              <c:strCache>
                <c:ptCount val="1"/>
                <c:pt idx="0">
                  <c:v>msrc-vgg-11-ns-inv-grouptree-conv2-stride2-ft-stride1</c:v>
                </c:pt>
              </c:strCache>
            </c:strRef>
          </c:tx>
          <c:spPr>
            <a:ln w="25400" cap="rnd">
              <a:noFill/>
              <a:round/>
            </a:ln>
            <a:effectLst/>
          </c:spPr>
          <c:marker>
            <c:symbol val="circle"/>
            <c:size val="7"/>
            <c:spPr>
              <a:solidFill>
                <a:schemeClr val="accent1">
                  <a:lumMod val="60000"/>
                </a:schemeClr>
              </a:solidFill>
              <a:ln w="9525">
                <a:solidFill>
                  <a:schemeClr val="accent1">
                    <a:lumMod val="60000"/>
                  </a:schemeClr>
                </a:solidFill>
              </a:ln>
              <a:effectLst/>
            </c:spPr>
          </c:marker>
          <c:xVal>
            <c:numRef>
              <c:f>'(OLD) plots for paper'!$H$8</c:f>
              <c:numCache>
                <c:formatCode>General</c:formatCode>
                <c:ptCount val="1"/>
                <c:pt idx="0">
                  <c:v>108</c:v>
                </c:pt>
              </c:numCache>
            </c:numRef>
          </c:xVal>
          <c:yVal>
            <c:numRef>
              <c:f>'(OLD) plots for paper'!$D$8</c:f>
              <c:numCache>
                <c:formatCode>General</c:formatCode>
                <c:ptCount val="1"/>
                <c:pt idx="0">
                  <c:v>15.4069</c:v>
                </c:pt>
              </c:numCache>
            </c:numRef>
          </c:yVal>
          <c:smooth val="0"/>
          <c:extLst>
            <c:ext xmlns:c16="http://schemas.microsoft.com/office/drawing/2014/chart" uri="{C3380CC4-5D6E-409C-BE32-E72D297353CC}">
              <c16:uniqueId val="{00000006-750A-4CA2-89D6-633F7549683B}"/>
            </c:ext>
          </c:extLst>
        </c:ser>
        <c:ser>
          <c:idx val="7"/>
          <c:order val="7"/>
          <c:tx>
            <c:strRef>
              <c:f>'(OLD) plots for paper'!$A$9</c:f>
              <c:strCache>
                <c:ptCount val="1"/>
                <c:pt idx="0">
                  <c:v>BPG3</c:v>
                </c:pt>
              </c:strCache>
            </c:strRef>
          </c:tx>
          <c:spPr>
            <a:ln w="25400" cap="rnd">
              <a:noFill/>
              <a:round/>
            </a:ln>
            <a:effectLst/>
          </c:spPr>
          <c:marker>
            <c:symbol val="circle"/>
            <c:size val="7"/>
            <c:spPr>
              <a:solidFill>
                <a:schemeClr val="accent2">
                  <a:lumMod val="60000"/>
                </a:schemeClr>
              </a:solidFill>
              <a:ln w="9525">
                <a:solidFill>
                  <a:schemeClr val="accent2">
                    <a:lumMod val="60000"/>
                  </a:schemeClr>
                </a:solidFill>
              </a:ln>
              <a:effectLst/>
            </c:spPr>
          </c:marker>
          <c:xVal>
            <c:numRef>
              <c:f>'(OLD) plots for paper'!$H$9</c:f>
              <c:numCache>
                <c:formatCode>General</c:formatCode>
                <c:ptCount val="1"/>
                <c:pt idx="0">
                  <c:v>128</c:v>
                </c:pt>
              </c:numCache>
            </c:numRef>
          </c:xVal>
          <c:yVal>
            <c:numRef>
              <c:f>'(OLD) plots for paper'!$D$9</c:f>
              <c:numCache>
                <c:formatCode>General</c:formatCode>
                <c:ptCount val="1"/>
                <c:pt idx="0">
                  <c:v>15.909799999999997</c:v>
                </c:pt>
              </c:numCache>
            </c:numRef>
          </c:yVal>
          <c:smooth val="0"/>
          <c:extLst>
            <c:ext xmlns:c16="http://schemas.microsoft.com/office/drawing/2014/chart" uri="{C3380CC4-5D6E-409C-BE32-E72D297353CC}">
              <c16:uniqueId val="{00000007-750A-4CA2-89D6-633F7549683B}"/>
            </c:ext>
          </c:extLst>
        </c:ser>
        <c:ser>
          <c:idx val="8"/>
          <c:order val="8"/>
          <c:tx>
            <c:strRef>
              <c:f>'(OLD) plots for paper'!$A$10</c:f>
              <c:strCache>
                <c:ptCount val="1"/>
                <c:pt idx="0">
                  <c:v>BPG3-new</c:v>
                </c:pt>
              </c:strCache>
            </c:strRef>
          </c:tx>
          <c:spPr>
            <a:ln w="25400" cap="rnd">
              <a:noFill/>
              <a:round/>
            </a:ln>
            <a:effectLst/>
          </c:spPr>
          <c:marker>
            <c:symbol val="circle"/>
            <c:size val="7"/>
            <c:spPr>
              <a:solidFill>
                <a:schemeClr val="accent3">
                  <a:lumMod val="60000"/>
                </a:schemeClr>
              </a:solidFill>
              <a:ln w="9525">
                <a:solidFill>
                  <a:schemeClr val="accent3">
                    <a:lumMod val="60000"/>
                  </a:schemeClr>
                </a:solidFill>
              </a:ln>
              <a:effectLst/>
            </c:spPr>
          </c:marker>
          <c:xVal>
            <c:numRef>
              <c:f>'(OLD) plots for paper'!$H$10</c:f>
              <c:numCache>
                <c:formatCode>General</c:formatCode>
                <c:ptCount val="1"/>
                <c:pt idx="0">
                  <c:v>128</c:v>
                </c:pt>
              </c:numCache>
            </c:numRef>
          </c:xVal>
          <c:yVal>
            <c:numRef>
              <c:f>'(OLD) plots for paper'!$D$10</c:f>
              <c:numCache>
                <c:formatCode>General</c:formatCode>
                <c:ptCount val="1"/>
                <c:pt idx="0">
                  <c:v>15.732000000000001</c:v>
                </c:pt>
              </c:numCache>
            </c:numRef>
          </c:yVal>
          <c:smooth val="0"/>
          <c:extLst>
            <c:ext xmlns:c16="http://schemas.microsoft.com/office/drawing/2014/chart" uri="{C3380CC4-5D6E-409C-BE32-E72D297353CC}">
              <c16:uniqueId val="{00000008-750A-4CA2-89D6-633F7549683B}"/>
            </c:ext>
          </c:extLst>
        </c:ser>
        <c:ser>
          <c:idx val="9"/>
          <c:order val="9"/>
          <c:tx>
            <c:strRef>
              <c:f>'(OLD) plots for paper'!$A$11</c:f>
              <c:strCache>
                <c:ptCount val="1"/>
                <c:pt idx="0">
                  <c:v>BVLC GoogLeNet</c:v>
                </c:pt>
              </c:strCache>
            </c:strRef>
          </c:tx>
          <c:spPr>
            <a:ln w="25400" cap="rnd">
              <a:noFill/>
              <a:round/>
            </a:ln>
            <a:effectLst/>
          </c:spPr>
          <c:marker>
            <c:symbol val="x"/>
            <c:size val="7"/>
            <c:spPr>
              <a:solidFill>
                <a:schemeClr val="accent4">
                  <a:lumMod val="60000"/>
                </a:schemeClr>
              </a:solidFill>
              <a:ln w="9525">
                <a:solidFill>
                  <a:schemeClr val="accent4">
                    <a:lumMod val="60000"/>
                  </a:schemeClr>
                </a:solidFill>
              </a:ln>
              <a:effectLst/>
            </c:spPr>
          </c:marker>
          <c:xVal>
            <c:numRef>
              <c:f>'(OLD) plots for paper'!$H$11</c:f>
              <c:numCache>
                <c:formatCode>General</c:formatCode>
                <c:ptCount val="1"/>
                <c:pt idx="0">
                  <c:v>51.1</c:v>
                </c:pt>
              </c:numCache>
            </c:numRef>
          </c:xVal>
          <c:yVal>
            <c:numRef>
              <c:f>'(OLD) plots for paper'!$D$11</c:f>
              <c:numCache>
                <c:formatCode>General</c:formatCode>
                <c:ptCount val="1"/>
                <c:pt idx="0">
                  <c:v>11.099999999999998</c:v>
                </c:pt>
              </c:numCache>
            </c:numRef>
          </c:yVal>
          <c:smooth val="0"/>
          <c:extLst>
            <c:ext xmlns:c16="http://schemas.microsoft.com/office/drawing/2014/chart" uri="{C3380CC4-5D6E-409C-BE32-E72D297353CC}">
              <c16:uniqueId val="{00000009-750A-4CA2-89D6-633F7549683B}"/>
            </c:ext>
          </c:extLst>
        </c:ser>
        <c:ser>
          <c:idx val="10"/>
          <c:order val="10"/>
          <c:tx>
            <c:strRef>
              <c:f>'(OLD) plots for paper'!$A$12</c:f>
              <c:strCache>
                <c:ptCount val="1"/>
                <c:pt idx="0">
                  <c:v>BVLC AlexNet</c:v>
                </c:pt>
              </c:strCache>
            </c:strRef>
          </c:tx>
          <c:spPr>
            <a:ln w="25400" cap="rnd">
              <a:noFill/>
              <a:round/>
            </a:ln>
            <a:effectLst/>
          </c:spPr>
          <c:marker>
            <c:symbol val="x"/>
            <c:size val="7"/>
            <c:spPr>
              <a:solidFill>
                <a:schemeClr val="accent5">
                  <a:lumMod val="60000"/>
                </a:schemeClr>
              </a:solidFill>
              <a:ln w="9525">
                <a:solidFill>
                  <a:schemeClr val="accent5">
                    <a:lumMod val="60000"/>
                  </a:schemeClr>
                </a:solidFill>
              </a:ln>
              <a:effectLst/>
            </c:spPr>
          </c:marker>
          <c:xVal>
            <c:numRef>
              <c:f>'(OLD) plots for paper'!$H$12</c:f>
              <c:numCache>
                <c:formatCode>General</c:formatCode>
                <c:ptCount val="1"/>
                <c:pt idx="0">
                  <c:v>233</c:v>
                </c:pt>
              </c:numCache>
            </c:numRef>
          </c:xVal>
          <c:yVal>
            <c:numRef>
              <c:f>'(OLD) plots for paper'!$D$12</c:f>
              <c:numCache>
                <c:formatCode>General</c:formatCode>
                <c:ptCount val="1"/>
                <c:pt idx="0">
                  <c:v>19.799999999999997</c:v>
                </c:pt>
              </c:numCache>
            </c:numRef>
          </c:yVal>
          <c:smooth val="0"/>
          <c:extLst>
            <c:ext xmlns:c16="http://schemas.microsoft.com/office/drawing/2014/chart" uri="{C3380CC4-5D6E-409C-BE32-E72D297353CC}">
              <c16:uniqueId val="{0000000A-750A-4CA2-89D6-633F7549683B}"/>
            </c:ext>
          </c:extLst>
        </c:ser>
        <c:dLbls>
          <c:showLegendKey val="0"/>
          <c:showVal val="0"/>
          <c:showCatName val="0"/>
          <c:showSerName val="0"/>
          <c:showPercent val="0"/>
          <c:showBubbleSize val="0"/>
        </c:dLbls>
        <c:axId val="-2124862768"/>
        <c:axId val="-2124856832"/>
      </c:scatterChart>
      <c:valAx>
        <c:axId val="-21248627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caffe state size (MB)</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856832"/>
        <c:crosses val="autoZero"/>
        <c:crossBetween val="midCat"/>
      </c:valAx>
      <c:valAx>
        <c:axId val="-2124856832"/>
        <c:scaling>
          <c:orientation val="minMax"/>
          <c:min val="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top-5 error (%)</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4862768"/>
        <c:crosses val="autoZero"/>
        <c:crossBetween val="midCat"/>
      </c:valAx>
      <c:spPr>
        <a:noFill/>
        <a:ln>
          <a:noFill/>
        </a:ln>
        <a:effectLst/>
      </c:spPr>
    </c:plotArea>
    <c:legend>
      <c:legendPos val="r"/>
      <c:layout>
        <c:manualLayout>
          <c:xMode val="edge"/>
          <c:yMode val="edge"/>
          <c:x val="0.71043159858075999"/>
          <c:y val="7.2867872253524701E-2"/>
          <c:w val="0.28956840141924001"/>
          <c:h val="0.8542642554929500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a:solidFill>
                  <a:srgbClr val="000000"/>
                </a:solidFill>
              </a:defRPr>
            </a:pPr>
            <a:r>
              <a:rPr lang="en-GB"/>
              <a:t>T5A v.s. Parameters</a:t>
            </a:r>
          </a:p>
        </c:rich>
      </c:tx>
      <c:overlay val="0"/>
    </c:title>
    <c:autoTitleDeleted val="0"/>
    <c:plotArea>
      <c:layout>
        <c:manualLayout>
          <c:xMode val="edge"/>
          <c:yMode val="edge"/>
          <c:x val="7.8329999999999997E-2"/>
          <c:y val="7.8170000000000003E-2"/>
          <c:w val="0.89166999999999996"/>
          <c:h val="0.78705999999999998"/>
        </c:manualLayout>
      </c:layout>
      <c:bubbleChart>
        <c:varyColors val="1"/>
        <c:ser>
          <c:idx val="0"/>
          <c:order val="0"/>
          <c:tx>
            <c:strRef>
              <c:f>'(OLD) Sheet2'!$G$2</c:f>
              <c:strCache>
                <c:ptCount val="1"/>
                <c:pt idx="0">
                  <c:v>msrc-vgg-11-latelr</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Sheet2'!$H$2</c:f>
              <c:numCache>
                <c:formatCode>General</c:formatCode>
                <c:ptCount val="1"/>
                <c:pt idx="0">
                  <c:v>507</c:v>
                </c:pt>
              </c:numCache>
            </c:numRef>
          </c:xVal>
          <c:yVal>
            <c:numRef>
              <c:f>'(OLD) Sheet2'!$I$2</c:f>
              <c:numCache>
                <c:formatCode>General</c:formatCode>
                <c:ptCount val="1"/>
                <c:pt idx="0">
                  <c:v>0.86168800000000001</c:v>
                </c:pt>
              </c:numCache>
            </c:numRef>
          </c:yVal>
          <c:bubbleSize>
            <c:numLit>
              <c:formatCode>General</c:formatCode>
              <c:ptCount val="1"/>
              <c:pt idx="0">
                <c:v>1</c:v>
              </c:pt>
            </c:numLit>
          </c:bubbleSize>
          <c:bubble3D val="0"/>
          <c:extLst>
            <c:ext xmlns:c16="http://schemas.microsoft.com/office/drawing/2014/chart" uri="{C3380CC4-5D6E-409C-BE32-E72D297353CC}">
              <c16:uniqueId val="{00000000-0A4F-4384-954B-334C316E10BF}"/>
            </c:ext>
          </c:extLst>
        </c:ser>
        <c:ser>
          <c:idx val="1"/>
          <c:order val="1"/>
          <c:tx>
            <c:strRef>
              <c:f>'(OLD) Sheet2'!$G$3</c:f>
              <c:strCache>
                <c:ptCount val="1"/>
                <c:pt idx="0">
                  <c:v>msrc-vgg-11-ns-latelr2</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Sheet2'!$H$3</c:f>
              <c:numCache>
                <c:formatCode>General</c:formatCode>
                <c:ptCount val="1"/>
                <c:pt idx="0">
                  <c:v>140</c:v>
                </c:pt>
              </c:numCache>
            </c:numRef>
          </c:xVal>
          <c:yVal>
            <c:numRef>
              <c:f>'(OLD) Sheet2'!$I$3</c:f>
              <c:numCache>
                <c:formatCode>General</c:formatCode>
                <c:ptCount val="1"/>
                <c:pt idx="0">
                  <c:v>0.86738899999999997</c:v>
                </c:pt>
              </c:numCache>
            </c:numRef>
          </c:yVal>
          <c:bubbleSize>
            <c:numLit>
              <c:formatCode>General</c:formatCode>
              <c:ptCount val="1"/>
              <c:pt idx="0">
                <c:v>1</c:v>
              </c:pt>
            </c:numLit>
          </c:bubbleSize>
          <c:bubble3D val="0"/>
          <c:extLst>
            <c:ext xmlns:c16="http://schemas.microsoft.com/office/drawing/2014/chart" uri="{C3380CC4-5D6E-409C-BE32-E72D297353CC}">
              <c16:uniqueId val="{00000001-0A4F-4384-954B-334C316E10BF}"/>
            </c:ext>
          </c:extLst>
        </c:ser>
        <c:ser>
          <c:idx val="2"/>
          <c:order val="2"/>
          <c:tx>
            <c:strRef>
              <c:f>'(OLD) Sheet2'!$G$4</c:f>
              <c:strCache>
                <c:ptCount val="1"/>
                <c:pt idx="0">
                  <c:v>msrc-vgg-11-ns-sf-latelr</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Sheet2'!$H$4</c:f>
              <c:numCache>
                <c:formatCode>General</c:formatCode>
                <c:ptCount val="1"/>
                <c:pt idx="0">
                  <c:v>123</c:v>
                </c:pt>
              </c:numCache>
            </c:numRef>
          </c:xVal>
          <c:yVal>
            <c:numRef>
              <c:f>'(OLD) Sheet2'!$I$4</c:f>
              <c:numCache>
                <c:formatCode>General</c:formatCode>
                <c:ptCount val="1"/>
                <c:pt idx="0">
                  <c:v>0.85196000000000005</c:v>
                </c:pt>
              </c:numCache>
            </c:numRef>
          </c:yVal>
          <c:bubbleSize>
            <c:numLit>
              <c:formatCode>General</c:formatCode>
              <c:ptCount val="1"/>
              <c:pt idx="0">
                <c:v>1</c:v>
              </c:pt>
            </c:numLit>
          </c:bubbleSize>
          <c:bubble3D val="0"/>
          <c:extLst>
            <c:ext xmlns:c16="http://schemas.microsoft.com/office/drawing/2014/chart" uri="{C3380CC4-5D6E-409C-BE32-E72D297353CC}">
              <c16:uniqueId val="{00000002-0A4F-4384-954B-334C316E10BF}"/>
            </c:ext>
          </c:extLst>
        </c:ser>
        <c:ser>
          <c:idx val="3"/>
          <c:order val="3"/>
          <c:tx>
            <c:strRef>
              <c:f>'(OLD) Sheet2'!$G$5</c:f>
              <c:strCache>
                <c:ptCount val="1"/>
                <c:pt idx="0">
                  <c:v>msrc-vgg-11-ns-condnet-convtree5</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Sheet2'!$H$5</c:f>
              <c:numCache>
                <c:formatCode>General</c:formatCode>
                <c:ptCount val="1"/>
                <c:pt idx="0">
                  <c:v>107</c:v>
                </c:pt>
              </c:numCache>
            </c:numRef>
          </c:xVal>
          <c:yVal>
            <c:numRef>
              <c:f>'(OLD) Sheet2'!$I$5</c:f>
              <c:numCache>
                <c:formatCode>General</c:formatCode>
                <c:ptCount val="1"/>
                <c:pt idx="0">
                  <c:v>0.81681400000000004</c:v>
                </c:pt>
              </c:numCache>
            </c:numRef>
          </c:yVal>
          <c:bubbleSize>
            <c:numLit>
              <c:formatCode>General</c:formatCode>
              <c:ptCount val="1"/>
              <c:pt idx="0">
                <c:v>1</c:v>
              </c:pt>
            </c:numLit>
          </c:bubbleSize>
          <c:bubble3D val="0"/>
          <c:extLst>
            <c:ext xmlns:c16="http://schemas.microsoft.com/office/drawing/2014/chart" uri="{C3380CC4-5D6E-409C-BE32-E72D297353CC}">
              <c16:uniqueId val="{00000003-0A4F-4384-954B-334C316E10BF}"/>
            </c:ext>
          </c:extLst>
        </c:ser>
        <c:ser>
          <c:idx val="4"/>
          <c:order val="4"/>
          <c:tx>
            <c:strRef>
              <c:f>'(OLD) Sheet2'!$G$6</c:f>
              <c:strCache>
                <c:ptCount val="1"/>
                <c:pt idx="0">
                  <c:v>msrc-vgg-11-ns-inv-grouptree-20150223</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Sheet2'!$H$6</c:f>
              <c:numCache>
                <c:formatCode>General</c:formatCode>
                <c:ptCount val="1"/>
                <c:pt idx="0">
                  <c:v>108</c:v>
                </c:pt>
              </c:numCache>
            </c:numRef>
          </c:xVal>
          <c:yVal>
            <c:numRef>
              <c:f>'(OLD) Sheet2'!$I$6</c:f>
              <c:numCache>
                <c:formatCode>General</c:formatCode>
                <c:ptCount val="1"/>
                <c:pt idx="0">
                  <c:v>0.82641399999999998</c:v>
                </c:pt>
              </c:numCache>
            </c:numRef>
          </c:yVal>
          <c:bubbleSize>
            <c:numLit>
              <c:formatCode>General</c:formatCode>
              <c:ptCount val="1"/>
              <c:pt idx="0">
                <c:v>1</c:v>
              </c:pt>
            </c:numLit>
          </c:bubbleSize>
          <c:bubble3D val="0"/>
          <c:extLst>
            <c:ext xmlns:c16="http://schemas.microsoft.com/office/drawing/2014/chart" uri="{C3380CC4-5D6E-409C-BE32-E72D297353CC}">
              <c16:uniqueId val="{00000004-0A4F-4384-954B-334C316E10BF}"/>
            </c:ext>
          </c:extLst>
        </c:ser>
        <c:ser>
          <c:idx val="5"/>
          <c:order val="5"/>
          <c:tx>
            <c:strRef>
              <c:f>'(OLD) Sheet2'!$G$7</c:f>
              <c:strCache>
                <c:ptCount val="1"/>
                <c:pt idx="0">
                  <c:v>msrc-vgg-11-ns-inv-grouptree-conv2-stride2</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Sheet2'!$H$7</c:f>
              <c:numCache>
                <c:formatCode>General</c:formatCode>
                <c:ptCount val="1"/>
                <c:pt idx="0">
                  <c:v>108</c:v>
                </c:pt>
              </c:numCache>
            </c:numRef>
          </c:xVal>
          <c:yVal>
            <c:numRef>
              <c:f>'(OLD) Sheet2'!$I$7</c:f>
              <c:numCache>
                <c:formatCode>General</c:formatCode>
                <c:ptCount val="1"/>
                <c:pt idx="0">
                  <c:v>0.81400099999999997</c:v>
                </c:pt>
              </c:numCache>
            </c:numRef>
          </c:yVal>
          <c:bubbleSize>
            <c:numLit>
              <c:formatCode>General</c:formatCode>
              <c:ptCount val="1"/>
              <c:pt idx="0">
                <c:v>1</c:v>
              </c:pt>
            </c:numLit>
          </c:bubbleSize>
          <c:bubble3D val="0"/>
          <c:extLst>
            <c:ext xmlns:c16="http://schemas.microsoft.com/office/drawing/2014/chart" uri="{C3380CC4-5D6E-409C-BE32-E72D297353CC}">
              <c16:uniqueId val="{00000005-0A4F-4384-954B-334C316E10BF}"/>
            </c:ext>
          </c:extLst>
        </c:ser>
        <c:ser>
          <c:idx val="6"/>
          <c:order val="6"/>
          <c:tx>
            <c:strRef>
              <c:f>'(OLD) Sheet2'!$G$8</c:f>
              <c:strCache>
                <c:ptCount val="1"/>
                <c:pt idx="0">
                  <c:v>msrc-vgg-11-ns-inv-grouptree-conv2-stride2-ft-stride1</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Sheet2'!$H$8</c:f>
              <c:numCache>
                <c:formatCode>General</c:formatCode>
                <c:ptCount val="1"/>
                <c:pt idx="0">
                  <c:v>108</c:v>
                </c:pt>
              </c:numCache>
            </c:numRef>
          </c:xVal>
          <c:yVal>
            <c:numRef>
              <c:f>'(OLD) Sheet2'!$I$8</c:f>
              <c:numCache>
                <c:formatCode>General</c:formatCode>
                <c:ptCount val="1"/>
                <c:pt idx="0">
                  <c:v>0.84593099999999999</c:v>
                </c:pt>
              </c:numCache>
            </c:numRef>
          </c:yVal>
          <c:bubbleSize>
            <c:numLit>
              <c:formatCode>General</c:formatCode>
              <c:ptCount val="1"/>
              <c:pt idx="0">
                <c:v>1</c:v>
              </c:pt>
            </c:numLit>
          </c:bubbleSize>
          <c:bubble3D val="0"/>
          <c:extLst>
            <c:ext xmlns:c16="http://schemas.microsoft.com/office/drawing/2014/chart" uri="{C3380CC4-5D6E-409C-BE32-E72D297353CC}">
              <c16:uniqueId val="{00000006-0A4F-4384-954B-334C316E10BF}"/>
            </c:ext>
          </c:extLst>
        </c:ser>
        <c:ser>
          <c:idx val="7"/>
          <c:order val="7"/>
          <c:tx>
            <c:strRef>
              <c:f>'(OLD) Sheet2'!$G$9</c:f>
              <c:strCache>
                <c:ptCount val="1"/>
                <c:pt idx="0">
                  <c:v>BPG3</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Sheet2'!$H$9</c:f>
              <c:numCache>
                <c:formatCode>General</c:formatCode>
                <c:ptCount val="1"/>
                <c:pt idx="0">
                  <c:v>128</c:v>
                </c:pt>
              </c:numCache>
            </c:numRef>
          </c:xVal>
          <c:yVal>
            <c:numRef>
              <c:f>'(OLD) Sheet2'!$I$9</c:f>
              <c:numCache>
                <c:formatCode>General</c:formatCode>
                <c:ptCount val="1"/>
                <c:pt idx="0">
                  <c:v>0.84090200000000004</c:v>
                </c:pt>
              </c:numCache>
            </c:numRef>
          </c:yVal>
          <c:bubbleSize>
            <c:numLit>
              <c:formatCode>General</c:formatCode>
              <c:ptCount val="1"/>
              <c:pt idx="0">
                <c:v>1</c:v>
              </c:pt>
            </c:numLit>
          </c:bubbleSize>
          <c:bubble3D val="0"/>
          <c:extLst>
            <c:ext xmlns:c16="http://schemas.microsoft.com/office/drawing/2014/chart" uri="{C3380CC4-5D6E-409C-BE32-E72D297353CC}">
              <c16:uniqueId val="{00000007-0A4F-4384-954B-334C316E10BF}"/>
            </c:ext>
          </c:extLst>
        </c:ser>
        <c:dLbls>
          <c:showLegendKey val="0"/>
          <c:showVal val="0"/>
          <c:showCatName val="0"/>
          <c:showSerName val="0"/>
          <c:showPercent val="0"/>
          <c:showBubbleSize val="0"/>
        </c:dLbls>
        <c:bubbleScale val="100"/>
        <c:showNegBubbles val="1"/>
        <c:axId val="-2124051808"/>
        <c:axId val="-2124046608"/>
      </c:bubbleChart>
      <c:valAx>
        <c:axId val="-2124051808"/>
        <c:scaling>
          <c:orientation val="minMax"/>
        </c:scaling>
        <c:delete val="0"/>
        <c:axPos val="b"/>
        <c:majorGridlines>
          <c:spPr>
            <a:ln>
              <a:solidFill>
                <a:srgbClr val="B7B7B7"/>
              </a:solidFill>
            </a:ln>
          </c:spPr>
        </c:majorGridlines>
        <c:title>
          <c:tx>
            <c:rich>
              <a:bodyPr/>
              <a:lstStyle/>
              <a:p>
                <a:pPr>
                  <a:defRPr/>
                </a:pPr>
                <a:r>
                  <a:rPr lang="en-GB"/>
                  <a:t>Saved State Size (Mb)</a:t>
                </a:r>
              </a:p>
            </c:rich>
          </c:tx>
          <c:overlay val="0"/>
        </c:title>
        <c:numFmt formatCode="General" sourceLinked="1"/>
        <c:majorTickMark val="cross"/>
        <c:minorTickMark val="cross"/>
        <c:tickLblPos val="nextTo"/>
        <c:spPr>
          <a:ln w="47625">
            <a:noFill/>
          </a:ln>
        </c:spPr>
        <c:txPr>
          <a:bodyPr/>
          <a:lstStyle/>
          <a:p>
            <a:pPr>
              <a:defRPr/>
            </a:pPr>
            <a:endParaRPr lang="en-US"/>
          </a:p>
        </c:txPr>
        <c:crossAx val="-2124046608"/>
        <c:crosses val="autoZero"/>
        <c:crossBetween val="midCat"/>
      </c:valAx>
      <c:valAx>
        <c:axId val="-2124046608"/>
        <c:scaling>
          <c:orientation val="minMax"/>
        </c:scaling>
        <c:delete val="0"/>
        <c:axPos val="l"/>
        <c:majorGridlines>
          <c:spPr>
            <a:ln>
              <a:solidFill>
                <a:srgbClr val="B7B7B7"/>
              </a:solidFill>
            </a:ln>
          </c:spPr>
        </c:majorGridlines>
        <c:title>
          <c:tx>
            <c:rich>
              <a:bodyPr/>
              <a:lstStyle/>
              <a:p>
                <a:pPr>
                  <a:defRPr/>
                </a:pPr>
                <a:r>
                  <a:rPr lang="en-GB"/>
                  <a:t>Top-5 Accuracy</a:t>
                </a:r>
              </a:p>
            </c:rich>
          </c:tx>
          <c:overlay val="0"/>
        </c:title>
        <c:numFmt formatCode="General" sourceLinked="1"/>
        <c:majorTickMark val="cross"/>
        <c:minorTickMark val="cross"/>
        <c:tickLblPos val="nextTo"/>
        <c:spPr>
          <a:ln w="47625">
            <a:noFill/>
          </a:ln>
        </c:spPr>
        <c:txPr>
          <a:bodyPr/>
          <a:lstStyle/>
          <a:p>
            <a:pPr>
              <a:defRPr/>
            </a:pPr>
            <a:endParaRPr lang="en-US"/>
          </a:p>
        </c:txPr>
        <c:crossAx val="-2124051808"/>
        <c:crosses val="autoZero"/>
        <c:crossBetween val="midCat"/>
      </c:valAx>
    </c:plotArea>
    <c:legend>
      <c:legendPos val="tr"/>
      <c:overlay val="1"/>
    </c:legend>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a:solidFill>
                  <a:srgbClr val="000000"/>
                </a:solidFill>
              </a:defRPr>
            </a:pPr>
            <a:r>
              <a:rPr lang="en-GB"/>
              <a:t>T5A v.s. Forward CPU Time</a:t>
            </a:r>
          </a:p>
        </c:rich>
      </c:tx>
      <c:overlay val="0"/>
    </c:title>
    <c:autoTitleDeleted val="0"/>
    <c:plotArea>
      <c:layout>
        <c:manualLayout>
          <c:xMode val="edge"/>
          <c:yMode val="edge"/>
          <c:x val="9.3329999999999996E-2"/>
          <c:y val="9.4339999999999993E-2"/>
          <c:w val="0.85833000000000004"/>
          <c:h val="0.79515000000000002"/>
        </c:manualLayout>
      </c:layout>
      <c:bubbleChart>
        <c:varyColors val="1"/>
        <c:ser>
          <c:idx val="0"/>
          <c:order val="0"/>
          <c:tx>
            <c:strRef>
              <c:f>'(OLD) Sheet2'!$A$2</c:f>
              <c:strCache>
                <c:ptCount val="1"/>
                <c:pt idx="0">
                  <c:v>msrc-vgg-11-latelr</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Sheet2'!$B$2</c:f>
              <c:numCache>
                <c:formatCode>#,##0.00</c:formatCode>
                <c:ptCount val="1"/>
                <c:pt idx="0">
                  <c:v>848.8828125</c:v>
                </c:pt>
              </c:numCache>
            </c:numRef>
          </c:xVal>
          <c:yVal>
            <c:numRef>
              <c:f>'(OLD) Sheet2'!$C$2</c:f>
              <c:numCache>
                <c:formatCode>General</c:formatCode>
                <c:ptCount val="1"/>
                <c:pt idx="0">
                  <c:v>0.86168800000000001</c:v>
                </c:pt>
              </c:numCache>
            </c:numRef>
          </c:yVal>
          <c:bubbleSize>
            <c:numLit>
              <c:formatCode>General</c:formatCode>
              <c:ptCount val="1"/>
              <c:pt idx="0">
                <c:v>1</c:v>
              </c:pt>
            </c:numLit>
          </c:bubbleSize>
          <c:bubble3D val="0"/>
          <c:extLst>
            <c:ext xmlns:c16="http://schemas.microsoft.com/office/drawing/2014/chart" uri="{C3380CC4-5D6E-409C-BE32-E72D297353CC}">
              <c16:uniqueId val="{00000000-517B-4C51-BAC0-8FAB984AB182}"/>
            </c:ext>
          </c:extLst>
        </c:ser>
        <c:ser>
          <c:idx val="1"/>
          <c:order val="1"/>
          <c:tx>
            <c:strRef>
              <c:f>'(OLD) Sheet2'!$A$3</c:f>
              <c:strCache>
                <c:ptCount val="1"/>
                <c:pt idx="0">
                  <c:v>msrc-vgg-11-ns-latelr2</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Sheet2'!$B$3</c:f>
              <c:numCache>
                <c:formatCode>#,##0.00</c:formatCode>
                <c:ptCount val="1"/>
                <c:pt idx="0">
                  <c:v>897.4453125</c:v>
                </c:pt>
              </c:numCache>
            </c:numRef>
          </c:xVal>
          <c:yVal>
            <c:numRef>
              <c:f>'(OLD) Sheet2'!$C$3</c:f>
              <c:numCache>
                <c:formatCode>General</c:formatCode>
                <c:ptCount val="1"/>
                <c:pt idx="0">
                  <c:v>0.86738899999999997</c:v>
                </c:pt>
              </c:numCache>
            </c:numRef>
          </c:yVal>
          <c:bubbleSize>
            <c:numLit>
              <c:formatCode>General</c:formatCode>
              <c:ptCount val="1"/>
              <c:pt idx="0">
                <c:v>1</c:v>
              </c:pt>
            </c:numLit>
          </c:bubbleSize>
          <c:bubble3D val="0"/>
          <c:extLst>
            <c:ext xmlns:c16="http://schemas.microsoft.com/office/drawing/2014/chart" uri="{C3380CC4-5D6E-409C-BE32-E72D297353CC}">
              <c16:uniqueId val="{00000001-517B-4C51-BAC0-8FAB984AB182}"/>
            </c:ext>
          </c:extLst>
        </c:ser>
        <c:ser>
          <c:idx val="2"/>
          <c:order val="2"/>
          <c:tx>
            <c:strRef>
              <c:f>'(OLD) Sheet2'!$A$4</c:f>
              <c:strCache>
                <c:ptCount val="1"/>
                <c:pt idx="0">
                  <c:v>msrc-vgg-11-ns-sf-latelr</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Sheet2'!$B$4</c:f>
              <c:numCache>
                <c:formatCode>#,##0.00</c:formatCode>
                <c:ptCount val="1"/>
                <c:pt idx="0">
                  <c:v>848.21979166666677</c:v>
                </c:pt>
              </c:numCache>
            </c:numRef>
          </c:xVal>
          <c:yVal>
            <c:numRef>
              <c:f>'(OLD) Sheet2'!$C$4</c:f>
              <c:numCache>
                <c:formatCode>General</c:formatCode>
                <c:ptCount val="1"/>
                <c:pt idx="0">
                  <c:v>0.85196000000000005</c:v>
                </c:pt>
              </c:numCache>
            </c:numRef>
          </c:yVal>
          <c:bubbleSize>
            <c:numLit>
              <c:formatCode>General</c:formatCode>
              <c:ptCount val="1"/>
              <c:pt idx="0">
                <c:v>1</c:v>
              </c:pt>
            </c:numLit>
          </c:bubbleSize>
          <c:bubble3D val="0"/>
          <c:extLst>
            <c:ext xmlns:c16="http://schemas.microsoft.com/office/drawing/2014/chart" uri="{C3380CC4-5D6E-409C-BE32-E72D297353CC}">
              <c16:uniqueId val="{00000002-517B-4C51-BAC0-8FAB984AB182}"/>
            </c:ext>
          </c:extLst>
        </c:ser>
        <c:ser>
          <c:idx val="3"/>
          <c:order val="3"/>
          <c:tx>
            <c:strRef>
              <c:f>'(OLD) Sheet2'!$A$5</c:f>
              <c:strCache>
                <c:ptCount val="1"/>
                <c:pt idx="0">
                  <c:v>msrc-vgg-11-ns-condnet-convtree5</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Sheet2'!$B$5</c:f>
              <c:numCache>
                <c:formatCode>#,##0.00</c:formatCode>
                <c:ptCount val="1"/>
                <c:pt idx="0">
                  <c:v>413.24140625000001</c:v>
                </c:pt>
              </c:numCache>
            </c:numRef>
          </c:xVal>
          <c:yVal>
            <c:numRef>
              <c:f>'(OLD) Sheet2'!$C$5</c:f>
              <c:numCache>
                <c:formatCode>General</c:formatCode>
                <c:ptCount val="1"/>
                <c:pt idx="0">
                  <c:v>0.81681400000000004</c:v>
                </c:pt>
              </c:numCache>
            </c:numRef>
          </c:yVal>
          <c:bubbleSize>
            <c:numLit>
              <c:formatCode>General</c:formatCode>
              <c:ptCount val="1"/>
              <c:pt idx="0">
                <c:v>1</c:v>
              </c:pt>
            </c:numLit>
          </c:bubbleSize>
          <c:bubble3D val="0"/>
          <c:extLst>
            <c:ext xmlns:c16="http://schemas.microsoft.com/office/drawing/2014/chart" uri="{C3380CC4-5D6E-409C-BE32-E72D297353CC}">
              <c16:uniqueId val="{00000003-517B-4C51-BAC0-8FAB984AB182}"/>
            </c:ext>
          </c:extLst>
        </c:ser>
        <c:ser>
          <c:idx val="4"/>
          <c:order val="4"/>
          <c:tx>
            <c:strRef>
              <c:f>'(OLD) Sheet2'!$A$6</c:f>
              <c:strCache>
                <c:ptCount val="1"/>
                <c:pt idx="0">
                  <c:v>msrc-vgg-11-ns-inv-grouptree-20150223</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Sheet2'!$B$6</c:f>
              <c:numCache>
                <c:formatCode>#,##0.00</c:formatCode>
                <c:ptCount val="1"/>
                <c:pt idx="0">
                  <c:v>465.02734375</c:v>
                </c:pt>
              </c:numCache>
            </c:numRef>
          </c:xVal>
          <c:yVal>
            <c:numRef>
              <c:f>'(OLD) Sheet2'!$C$6</c:f>
              <c:numCache>
                <c:formatCode>General</c:formatCode>
                <c:ptCount val="1"/>
                <c:pt idx="0">
                  <c:v>0.82641399999999998</c:v>
                </c:pt>
              </c:numCache>
            </c:numRef>
          </c:yVal>
          <c:bubbleSize>
            <c:numLit>
              <c:formatCode>General</c:formatCode>
              <c:ptCount val="1"/>
              <c:pt idx="0">
                <c:v>1</c:v>
              </c:pt>
            </c:numLit>
          </c:bubbleSize>
          <c:bubble3D val="0"/>
          <c:extLst>
            <c:ext xmlns:c16="http://schemas.microsoft.com/office/drawing/2014/chart" uri="{C3380CC4-5D6E-409C-BE32-E72D297353CC}">
              <c16:uniqueId val="{00000004-517B-4C51-BAC0-8FAB984AB182}"/>
            </c:ext>
          </c:extLst>
        </c:ser>
        <c:ser>
          <c:idx val="5"/>
          <c:order val="5"/>
          <c:tx>
            <c:strRef>
              <c:f>'(OLD) Sheet2'!$A$7</c:f>
              <c:strCache>
                <c:ptCount val="1"/>
                <c:pt idx="0">
                  <c:v>msrc-vgg-11-ns-inv-grouptree-conv2-stride2</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Sheet2'!$B$7</c:f>
              <c:numCache>
                <c:formatCode>General</c:formatCode>
                <c:ptCount val="1"/>
                <c:pt idx="0">
                  <c:v>119.23046875</c:v>
                </c:pt>
              </c:numCache>
            </c:numRef>
          </c:xVal>
          <c:yVal>
            <c:numRef>
              <c:f>'(OLD) Sheet2'!$C$7</c:f>
              <c:numCache>
                <c:formatCode>General</c:formatCode>
                <c:ptCount val="1"/>
                <c:pt idx="0">
                  <c:v>0.81400099999999997</c:v>
                </c:pt>
              </c:numCache>
            </c:numRef>
          </c:yVal>
          <c:bubbleSize>
            <c:numLit>
              <c:formatCode>General</c:formatCode>
              <c:ptCount val="1"/>
              <c:pt idx="0">
                <c:v>1</c:v>
              </c:pt>
            </c:numLit>
          </c:bubbleSize>
          <c:bubble3D val="0"/>
          <c:extLst>
            <c:ext xmlns:c16="http://schemas.microsoft.com/office/drawing/2014/chart" uri="{C3380CC4-5D6E-409C-BE32-E72D297353CC}">
              <c16:uniqueId val="{00000005-517B-4C51-BAC0-8FAB984AB182}"/>
            </c:ext>
          </c:extLst>
        </c:ser>
        <c:ser>
          <c:idx val="6"/>
          <c:order val="6"/>
          <c:tx>
            <c:strRef>
              <c:f>'(OLD) Sheet2'!$A$8</c:f>
              <c:strCache>
                <c:ptCount val="1"/>
                <c:pt idx="0">
                  <c:v>msrc-vgg-11-ns-inv-grouptree-conv2-stride2-ft-stride1</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Sheet2'!$B$8</c:f>
              <c:numCache>
                <c:formatCode>#,##0.00</c:formatCode>
                <c:ptCount val="1"/>
                <c:pt idx="0">
                  <c:v>464.6953125</c:v>
                </c:pt>
              </c:numCache>
            </c:numRef>
          </c:xVal>
          <c:yVal>
            <c:numRef>
              <c:f>'(OLD) Sheet2'!$C$8</c:f>
              <c:numCache>
                <c:formatCode>General</c:formatCode>
                <c:ptCount val="1"/>
                <c:pt idx="0">
                  <c:v>0.84593099999999999</c:v>
                </c:pt>
              </c:numCache>
            </c:numRef>
          </c:yVal>
          <c:bubbleSize>
            <c:numLit>
              <c:formatCode>General</c:formatCode>
              <c:ptCount val="1"/>
              <c:pt idx="0">
                <c:v>1</c:v>
              </c:pt>
            </c:numLit>
          </c:bubbleSize>
          <c:bubble3D val="0"/>
          <c:extLst>
            <c:ext xmlns:c16="http://schemas.microsoft.com/office/drawing/2014/chart" uri="{C3380CC4-5D6E-409C-BE32-E72D297353CC}">
              <c16:uniqueId val="{00000006-517B-4C51-BAC0-8FAB984AB182}"/>
            </c:ext>
          </c:extLst>
        </c:ser>
        <c:ser>
          <c:idx val="7"/>
          <c:order val="7"/>
          <c:tx>
            <c:strRef>
              <c:f>'(OLD) Sheet2'!$A$9</c:f>
              <c:strCache>
                <c:ptCount val="1"/>
                <c:pt idx="0">
                  <c:v>BPG3</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Sheet2'!$B$9</c:f>
              <c:numCache>
                <c:formatCode>#,##0.00</c:formatCode>
                <c:ptCount val="1"/>
                <c:pt idx="0">
                  <c:v>404.79296875</c:v>
                </c:pt>
              </c:numCache>
            </c:numRef>
          </c:xVal>
          <c:yVal>
            <c:numRef>
              <c:f>'(OLD) Sheet2'!$C$9</c:f>
              <c:numCache>
                <c:formatCode>General</c:formatCode>
                <c:ptCount val="1"/>
                <c:pt idx="0">
                  <c:v>0.84090200000000004</c:v>
                </c:pt>
              </c:numCache>
            </c:numRef>
          </c:yVal>
          <c:bubbleSize>
            <c:numLit>
              <c:formatCode>General</c:formatCode>
              <c:ptCount val="1"/>
              <c:pt idx="0">
                <c:v>1</c:v>
              </c:pt>
            </c:numLit>
          </c:bubbleSize>
          <c:bubble3D val="0"/>
          <c:extLst>
            <c:ext xmlns:c16="http://schemas.microsoft.com/office/drawing/2014/chart" uri="{C3380CC4-5D6E-409C-BE32-E72D297353CC}">
              <c16:uniqueId val="{00000007-517B-4C51-BAC0-8FAB984AB182}"/>
            </c:ext>
          </c:extLst>
        </c:ser>
        <c:dLbls>
          <c:showLegendKey val="0"/>
          <c:showVal val="0"/>
          <c:showCatName val="0"/>
          <c:showSerName val="0"/>
          <c:showPercent val="0"/>
          <c:showBubbleSize val="0"/>
        </c:dLbls>
        <c:bubbleScale val="100"/>
        <c:showNegBubbles val="1"/>
        <c:axId val="-2123916480"/>
        <c:axId val="-2123911280"/>
      </c:bubbleChart>
      <c:valAx>
        <c:axId val="-2123916480"/>
        <c:scaling>
          <c:orientation val="minMax"/>
        </c:scaling>
        <c:delete val="0"/>
        <c:axPos val="b"/>
        <c:majorGridlines>
          <c:spPr>
            <a:ln>
              <a:solidFill>
                <a:srgbClr val="B7B7B7"/>
              </a:solidFill>
            </a:ln>
          </c:spPr>
        </c:majorGridlines>
        <c:title>
          <c:tx>
            <c:rich>
              <a:bodyPr/>
              <a:lstStyle/>
              <a:p>
                <a:pPr>
                  <a:defRPr/>
                </a:pPr>
                <a:r>
                  <a:rPr lang="en-GB"/>
                  <a:t>CPU Forward Time (ms)</a:t>
                </a:r>
              </a:p>
            </c:rich>
          </c:tx>
          <c:overlay val="0"/>
        </c:title>
        <c:numFmt formatCode="#,##0.00" sourceLinked="1"/>
        <c:majorTickMark val="cross"/>
        <c:minorTickMark val="cross"/>
        <c:tickLblPos val="nextTo"/>
        <c:spPr>
          <a:ln w="47625">
            <a:noFill/>
          </a:ln>
        </c:spPr>
        <c:txPr>
          <a:bodyPr/>
          <a:lstStyle/>
          <a:p>
            <a:pPr>
              <a:defRPr/>
            </a:pPr>
            <a:endParaRPr lang="en-US"/>
          </a:p>
        </c:txPr>
        <c:crossAx val="-2123911280"/>
        <c:crosses val="autoZero"/>
        <c:crossBetween val="midCat"/>
      </c:valAx>
      <c:valAx>
        <c:axId val="-2123911280"/>
        <c:scaling>
          <c:orientation val="minMax"/>
        </c:scaling>
        <c:delete val="0"/>
        <c:axPos val="l"/>
        <c:majorGridlines>
          <c:spPr>
            <a:ln>
              <a:solidFill>
                <a:srgbClr val="B7B7B7"/>
              </a:solidFill>
            </a:ln>
          </c:spPr>
        </c:majorGridlines>
        <c:title>
          <c:tx>
            <c:rich>
              <a:bodyPr/>
              <a:lstStyle/>
              <a:p>
                <a:pPr>
                  <a:defRPr/>
                </a:pPr>
                <a:r>
                  <a:rPr lang="en-GB"/>
                  <a:t>Top-5 Accuracy</a:t>
                </a:r>
              </a:p>
            </c:rich>
          </c:tx>
          <c:overlay val="0"/>
        </c:title>
        <c:numFmt formatCode="General" sourceLinked="1"/>
        <c:majorTickMark val="cross"/>
        <c:minorTickMark val="cross"/>
        <c:tickLblPos val="nextTo"/>
        <c:spPr>
          <a:ln w="47625">
            <a:noFill/>
          </a:ln>
        </c:spPr>
        <c:txPr>
          <a:bodyPr/>
          <a:lstStyle/>
          <a:p>
            <a:pPr>
              <a:defRPr/>
            </a:pPr>
            <a:endParaRPr lang="en-US"/>
          </a:p>
        </c:txPr>
        <c:crossAx val="-2123916480"/>
        <c:crosses val="autoZero"/>
        <c:crossBetween val="midCat"/>
      </c:valAx>
    </c:plotArea>
    <c:legend>
      <c:legendPos val="tr"/>
      <c:overlay val="1"/>
    </c:legend>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a:solidFill>
                  <a:srgbClr val="000000"/>
                </a:solidFill>
              </a:defRPr>
            </a:pPr>
            <a:r>
              <a:rPr lang="en-GB"/>
              <a:t>T5A v.s. Parameters</a:t>
            </a:r>
          </a:p>
        </c:rich>
      </c:tx>
      <c:overlay val="0"/>
    </c:title>
    <c:autoTitleDeleted val="0"/>
    <c:plotArea>
      <c:layout>
        <c:manualLayout>
          <c:xMode val="edge"/>
          <c:yMode val="edge"/>
          <c:x val="7.8329999999999997E-2"/>
          <c:y val="7.8170000000000003E-2"/>
          <c:w val="0.89166999999999996"/>
          <c:h val="0.78705999999999998"/>
        </c:manualLayout>
      </c:layout>
      <c:bubbleChart>
        <c:varyColors val="1"/>
        <c:ser>
          <c:idx val="0"/>
          <c:order val="0"/>
          <c:tx>
            <c:strRef>
              <c:f>'(OLD) Antonio Plots'!$G$2</c:f>
              <c:strCache>
                <c:ptCount val="1"/>
                <c:pt idx="0">
                  <c:v>msrc-vgg-11-latelr</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Antonio Plots'!$H$2</c:f>
              <c:numCache>
                <c:formatCode>General</c:formatCode>
                <c:ptCount val="1"/>
                <c:pt idx="0">
                  <c:v>507</c:v>
                </c:pt>
              </c:numCache>
            </c:numRef>
          </c:xVal>
          <c:yVal>
            <c:numRef>
              <c:f>'(OLD) Antonio Plots'!$I$2</c:f>
              <c:numCache>
                <c:formatCode>General</c:formatCode>
                <c:ptCount val="1"/>
                <c:pt idx="0">
                  <c:v>0.86168800000000001</c:v>
                </c:pt>
              </c:numCache>
            </c:numRef>
          </c:yVal>
          <c:bubbleSize>
            <c:numLit>
              <c:formatCode>General</c:formatCode>
              <c:ptCount val="1"/>
              <c:pt idx="0">
                <c:v>1</c:v>
              </c:pt>
            </c:numLit>
          </c:bubbleSize>
          <c:bubble3D val="0"/>
          <c:extLst>
            <c:ext xmlns:c16="http://schemas.microsoft.com/office/drawing/2014/chart" uri="{C3380CC4-5D6E-409C-BE32-E72D297353CC}">
              <c16:uniqueId val="{00000000-B74F-4E5F-A405-A8DFC511058F}"/>
            </c:ext>
          </c:extLst>
        </c:ser>
        <c:ser>
          <c:idx val="1"/>
          <c:order val="1"/>
          <c:tx>
            <c:strRef>
              <c:f>'(OLD) Antonio Plots'!$G$3</c:f>
              <c:strCache>
                <c:ptCount val="1"/>
                <c:pt idx="0">
                  <c:v>msrc-vgg-11-ns-latelr2</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Antonio Plots'!$H$3</c:f>
              <c:numCache>
                <c:formatCode>General</c:formatCode>
                <c:ptCount val="1"/>
                <c:pt idx="0">
                  <c:v>140</c:v>
                </c:pt>
              </c:numCache>
            </c:numRef>
          </c:xVal>
          <c:yVal>
            <c:numRef>
              <c:f>'(OLD) Antonio Plots'!$I$3</c:f>
              <c:numCache>
                <c:formatCode>General</c:formatCode>
                <c:ptCount val="1"/>
                <c:pt idx="0">
                  <c:v>0.86738899999999997</c:v>
                </c:pt>
              </c:numCache>
            </c:numRef>
          </c:yVal>
          <c:bubbleSize>
            <c:numLit>
              <c:formatCode>General</c:formatCode>
              <c:ptCount val="1"/>
              <c:pt idx="0">
                <c:v>1</c:v>
              </c:pt>
            </c:numLit>
          </c:bubbleSize>
          <c:bubble3D val="0"/>
          <c:extLst>
            <c:ext xmlns:c16="http://schemas.microsoft.com/office/drawing/2014/chart" uri="{C3380CC4-5D6E-409C-BE32-E72D297353CC}">
              <c16:uniqueId val="{00000001-B74F-4E5F-A405-A8DFC511058F}"/>
            </c:ext>
          </c:extLst>
        </c:ser>
        <c:ser>
          <c:idx val="2"/>
          <c:order val="2"/>
          <c:tx>
            <c:strRef>
              <c:f>'(OLD) Antonio Plots'!$G$4</c:f>
              <c:strCache>
                <c:ptCount val="1"/>
                <c:pt idx="0">
                  <c:v>msrc-vgg-11-ns-sf-latelr</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Antonio Plots'!$H$4</c:f>
              <c:numCache>
                <c:formatCode>General</c:formatCode>
                <c:ptCount val="1"/>
                <c:pt idx="0">
                  <c:v>123</c:v>
                </c:pt>
              </c:numCache>
            </c:numRef>
          </c:xVal>
          <c:yVal>
            <c:numRef>
              <c:f>'(OLD) Antonio Plots'!$I$4</c:f>
              <c:numCache>
                <c:formatCode>General</c:formatCode>
                <c:ptCount val="1"/>
                <c:pt idx="0">
                  <c:v>0.85196000000000005</c:v>
                </c:pt>
              </c:numCache>
            </c:numRef>
          </c:yVal>
          <c:bubbleSize>
            <c:numLit>
              <c:formatCode>General</c:formatCode>
              <c:ptCount val="1"/>
              <c:pt idx="0">
                <c:v>1</c:v>
              </c:pt>
            </c:numLit>
          </c:bubbleSize>
          <c:bubble3D val="0"/>
          <c:extLst>
            <c:ext xmlns:c16="http://schemas.microsoft.com/office/drawing/2014/chart" uri="{C3380CC4-5D6E-409C-BE32-E72D297353CC}">
              <c16:uniqueId val="{00000002-B74F-4E5F-A405-A8DFC511058F}"/>
            </c:ext>
          </c:extLst>
        </c:ser>
        <c:ser>
          <c:idx val="3"/>
          <c:order val="3"/>
          <c:tx>
            <c:strRef>
              <c:f>'(OLD) Antonio Plots'!$G$5</c:f>
              <c:strCache>
                <c:ptCount val="1"/>
                <c:pt idx="0">
                  <c:v>msrc-vgg-11-ns-condnet-convtree5</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Antonio Plots'!$H$5</c:f>
              <c:numCache>
                <c:formatCode>General</c:formatCode>
                <c:ptCount val="1"/>
                <c:pt idx="0">
                  <c:v>107</c:v>
                </c:pt>
              </c:numCache>
            </c:numRef>
          </c:xVal>
          <c:yVal>
            <c:numRef>
              <c:f>'(OLD) Antonio Plots'!$I$5</c:f>
              <c:numCache>
                <c:formatCode>General</c:formatCode>
                <c:ptCount val="1"/>
                <c:pt idx="0">
                  <c:v>0.81681400000000004</c:v>
                </c:pt>
              </c:numCache>
            </c:numRef>
          </c:yVal>
          <c:bubbleSize>
            <c:numLit>
              <c:formatCode>General</c:formatCode>
              <c:ptCount val="1"/>
              <c:pt idx="0">
                <c:v>1</c:v>
              </c:pt>
            </c:numLit>
          </c:bubbleSize>
          <c:bubble3D val="0"/>
          <c:extLst>
            <c:ext xmlns:c16="http://schemas.microsoft.com/office/drawing/2014/chart" uri="{C3380CC4-5D6E-409C-BE32-E72D297353CC}">
              <c16:uniqueId val="{00000003-B74F-4E5F-A405-A8DFC511058F}"/>
            </c:ext>
          </c:extLst>
        </c:ser>
        <c:ser>
          <c:idx val="4"/>
          <c:order val="4"/>
          <c:tx>
            <c:strRef>
              <c:f>'(OLD) Antonio Plots'!$G$6</c:f>
              <c:strCache>
                <c:ptCount val="1"/>
                <c:pt idx="0">
                  <c:v>msrc-vgg-11-ns-inv-grouptree-20150223</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Antonio Plots'!$H$6</c:f>
              <c:numCache>
                <c:formatCode>General</c:formatCode>
                <c:ptCount val="1"/>
                <c:pt idx="0">
                  <c:v>108</c:v>
                </c:pt>
              </c:numCache>
            </c:numRef>
          </c:xVal>
          <c:yVal>
            <c:numRef>
              <c:f>'(OLD) Antonio Plots'!$I$6</c:f>
              <c:numCache>
                <c:formatCode>General</c:formatCode>
                <c:ptCount val="1"/>
                <c:pt idx="0">
                  <c:v>0.82641399999999998</c:v>
                </c:pt>
              </c:numCache>
            </c:numRef>
          </c:yVal>
          <c:bubbleSize>
            <c:numLit>
              <c:formatCode>General</c:formatCode>
              <c:ptCount val="1"/>
              <c:pt idx="0">
                <c:v>1</c:v>
              </c:pt>
            </c:numLit>
          </c:bubbleSize>
          <c:bubble3D val="0"/>
          <c:extLst>
            <c:ext xmlns:c16="http://schemas.microsoft.com/office/drawing/2014/chart" uri="{C3380CC4-5D6E-409C-BE32-E72D297353CC}">
              <c16:uniqueId val="{00000004-B74F-4E5F-A405-A8DFC511058F}"/>
            </c:ext>
          </c:extLst>
        </c:ser>
        <c:ser>
          <c:idx val="5"/>
          <c:order val="5"/>
          <c:tx>
            <c:strRef>
              <c:f>'(OLD) Antonio Plots'!$G$7</c:f>
              <c:strCache>
                <c:ptCount val="1"/>
                <c:pt idx="0">
                  <c:v>msrc-vgg-11-ns-inv-grouptree-conv2-stride2</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Antonio Plots'!$H$7</c:f>
              <c:numCache>
                <c:formatCode>General</c:formatCode>
                <c:ptCount val="1"/>
                <c:pt idx="0">
                  <c:v>108</c:v>
                </c:pt>
              </c:numCache>
            </c:numRef>
          </c:xVal>
          <c:yVal>
            <c:numRef>
              <c:f>'(OLD) Antonio Plots'!$I$7</c:f>
              <c:numCache>
                <c:formatCode>General</c:formatCode>
                <c:ptCount val="1"/>
                <c:pt idx="0">
                  <c:v>0.81400099999999997</c:v>
                </c:pt>
              </c:numCache>
            </c:numRef>
          </c:yVal>
          <c:bubbleSize>
            <c:numLit>
              <c:formatCode>General</c:formatCode>
              <c:ptCount val="1"/>
              <c:pt idx="0">
                <c:v>1</c:v>
              </c:pt>
            </c:numLit>
          </c:bubbleSize>
          <c:bubble3D val="0"/>
          <c:extLst>
            <c:ext xmlns:c16="http://schemas.microsoft.com/office/drawing/2014/chart" uri="{C3380CC4-5D6E-409C-BE32-E72D297353CC}">
              <c16:uniqueId val="{00000005-B74F-4E5F-A405-A8DFC511058F}"/>
            </c:ext>
          </c:extLst>
        </c:ser>
        <c:ser>
          <c:idx val="6"/>
          <c:order val="6"/>
          <c:tx>
            <c:strRef>
              <c:f>'(OLD) Antonio Plots'!$G$8</c:f>
              <c:strCache>
                <c:ptCount val="1"/>
                <c:pt idx="0">
                  <c:v>msrc-vgg-11-ns-inv-grouptree-conv2-stride2-ft-stride1</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Antonio Plots'!$H$8</c:f>
              <c:numCache>
                <c:formatCode>General</c:formatCode>
                <c:ptCount val="1"/>
                <c:pt idx="0">
                  <c:v>108</c:v>
                </c:pt>
              </c:numCache>
            </c:numRef>
          </c:xVal>
          <c:yVal>
            <c:numRef>
              <c:f>'(OLD) Antonio Plots'!$I$8</c:f>
              <c:numCache>
                <c:formatCode>General</c:formatCode>
                <c:ptCount val="1"/>
                <c:pt idx="0">
                  <c:v>0.84593099999999999</c:v>
                </c:pt>
              </c:numCache>
            </c:numRef>
          </c:yVal>
          <c:bubbleSize>
            <c:numLit>
              <c:formatCode>General</c:formatCode>
              <c:ptCount val="1"/>
              <c:pt idx="0">
                <c:v>1</c:v>
              </c:pt>
            </c:numLit>
          </c:bubbleSize>
          <c:bubble3D val="0"/>
          <c:extLst>
            <c:ext xmlns:c16="http://schemas.microsoft.com/office/drawing/2014/chart" uri="{C3380CC4-5D6E-409C-BE32-E72D297353CC}">
              <c16:uniqueId val="{00000006-B74F-4E5F-A405-A8DFC511058F}"/>
            </c:ext>
          </c:extLst>
        </c:ser>
        <c:ser>
          <c:idx val="7"/>
          <c:order val="7"/>
          <c:tx>
            <c:strRef>
              <c:f>'(OLD) Antonio Plots'!$G$9</c:f>
              <c:strCache>
                <c:ptCount val="1"/>
                <c:pt idx="0">
                  <c:v>BPG3</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Antonio Plots'!$H$9</c:f>
              <c:numCache>
                <c:formatCode>General</c:formatCode>
                <c:ptCount val="1"/>
                <c:pt idx="0">
                  <c:v>128</c:v>
                </c:pt>
              </c:numCache>
            </c:numRef>
          </c:xVal>
          <c:yVal>
            <c:numRef>
              <c:f>'(OLD) Antonio Plots'!$I$9</c:f>
              <c:numCache>
                <c:formatCode>General</c:formatCode>
                <c:ptCount val="1"/>
                <c:pt idx="0">
                  <c:v>0.84090200000000004</c:v>
                </c:pt>
              </c:numCache>
            </c:numRef>
          </c:yVal>
          <c:bubbleSize>
            <c:numLit>
              <c:formatCode>General</c:formatCode>
              <c:ptCount val="1"/>
              <c:pt idx="0">
                <c:v>1</c:v>
              </c:pt>
            </c:numLit>
          </c:bubbleSize>
          <c:bubble3D val="0"/>
          <c:extLst>
            <c:ext xmlns:c16="http://schemas.microsoft.com/office/drawing/2014/chart" uri="{C3380CC4-5D6E-409C-BE32-E72D297353CC}">
              <c16:uniqueId val="{00000007-B74F-4E5F-A405-A8DFC511058F}"/>
            </c:ext>
          </c:extLst>
        </c:ser>
        <c:dLbls>
          <c:showLegendKey val="0"/>
          <c:showVal val="0"/>
          <c:showCatName val="0"/>
          <c:showSerName val="0"/>
          <c:showPercent val="0"/>
          <c:showBubbleSize val="0"/>
        </c:dLbls>
        <c:bubbleScale val="100"/>
        <c:showNegBubbles val="1"/>
        <c:axId val="-2124805792"/>
        <c:axId val="-2124800576"/>
      </c:bubbleChart>
      <c:valAx>
        <c:axId val="-2124805792"/>
        <c:scaling>
          <c:orientation val="minMax"/>
        </c:scaling>
        <c:delete val="0"/>
        <c:axPos val="b"/>
        <c:majorGridlines>
          <c:spPr>
            <a:ln>
              <a:solidFill>
                <a:srgbClr val="B7B7B7"/>
              </a:solidFill>
            </a:ln>
          </c:spPr>
        </c:majorGridlines>
        <c:title>
          <c:tx>
            <c:rich>
              <a:bodyPr/>
              <a:lstStyle/>
              <a:p>
                <a:pPr>
                  <a:defRPr b="1" i="0"/>
                </a:pPr>
                <a:r>
                  <a:rPr lang="en-GB"/>
                  <a:t>Saved State Size (Mb)</a:t>
                </a:r>
              </a:p>
            </c:rich>
          </c:tx>
          <c:overlay val="0"/>
        </c:title>
        <c:numFmt formatCode="General" sourceLinked="1"/>
        <c:majorTickMark val="cross"/>
        <c:minorTickMark val="cross"/>
        <c:tickLblPos val="nextTo"/>
        <c:spPr>
          <a:ln w="47625">
            <a:noFill/>
          </a:ln>
        </c:spPr>
        <c:txPr>
          <a:bodyPr/>
          <a:lstStyle/>
          <a:p>
            <a:pPr>
              <a:defRPr b="1" i="0"/>
            </a:pPr>
            <a:endParaRPr lang="en-US"/>
          </a:p>
        </c:txPr>
        <c:crossAx val="-2124800576"/>
        <c:crosses val="autoZero"/>
        <c:crossBetween val="midCat"/>
      </c:valAx>
      <c:valAx>
        <c:axId val="-2124800576"/>
        <c:scaling>
          <c:orientation val="minMax"/>
        </c:scaling>
        <c:delete val="0"/>
        <c:axPos val="l"/>
        <c:majorGridlines>
          <c:spPr>
            <a:ln>
              <a:solidFill>
                <a:srgbClr val="B7B7B7"/>
              </a:solidFill>
            </a:ln>
          </c:spPr>
        </c:majorGridlines>
        <c:title>
          <c:tx>
            <c:rich>
              <a:bodyPr/>
              <a:lstStyle/>
              <a:p>
                <a:pPr>
                  <a:defRPr b="1" i="0"/>
                </a:pPr>
                <a:r>
                  <a:rPr lang="en-GB"/>
                  <a:t>Top-5 Accuracy</a:t>
                </a:r>
              </a:p>
            </c:rich>
          </c:tx>
          <c:overlay val="0"/>
        </c:title>
        <c:numFmt formatCode="General" sourceLinked="1"/>
        <c:majorTickMark val="cross"/>
        <c:minorTickMark val="cross"/>
        <c:tickLblPos val="nextTo"/>
        <c:spPr>
          <a:ln w="47625">
            <a:noFill/>
          </a:ln>
        </c:spPr>
        <c:txPr>
          <a:bodyPr/>
          <a:lstStyle/>
          <a:p>
            <a:pPr>
              <a:defRPr b="1" i="0"/>
            </a:pPr>
            <a:endParaRPr lang="en-US"/>
          </a:p>
        </c:txPr>
        <c:crossAx val="-2124805792"/>
        <c:crosses val="autoZero"/>
        <c:crossBetween val="midCat"/>
      </c:valAx>
      <c:spPr>
        <a:solidFill>
          <a:srgbClr val="FFFFFF"/>
        </a:solidFill>
      </c:spPr>
    </c:plotArea>
    <c:legend>
      <c:legendPos val="r"/>
      <c:overlay val="0"/>
    </c:legend>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1" i="0">
                <a:solidFill>
                  <a:srgbClr val="000000"/>
                </a:solidFill>
              </a:defRPr>
            </a:pPr>
            <a:r>
              <a:rPr lang="en-GB"/>
              <a:t>T5A v.s. Forward CPU Time</a:t>
            </a:r>
          </a:p>
        </c:rich>
      </c:tx>
      <c:overlay val="0"/>
    </c:title>
    <c:autoTitleDeleted val="0"/>
    <c:plotArea>
      <c:layout>
        <c:manualLayout>
          <c:xMode val="edge"/>
          <c:yMode val="edge"/>
          <c:x val="9.3329999999999996E-2"/>
          <c:y val="9.4339999999999993E-2"/>
          <c:w val="0.85833000000000004"/>
          <c:h val="0.79515000000000002"/>
        </c:manualLayout>
      </c:layout>
      <c:bubbleChart>
        <c:varyColors val="1"/>
        <c:ser>
          <c:idx val="0"/>
          <c:order val="0"/>
          <c:tx>
            <c:strRef>
              <c:f>'(OLD) Antonio Plots'!$A$2</c:f>
              <c:strCache>
                <c:ptCount val="1"/>
                <c:pt idx="0">
                  <c:v>msrc-vgg-11-latelr</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Antonio Plots'!$B$2</c:f>
              <c:numCache>
                <c:formatCode>#,##0.00</c:formatCode>
                <c:ptCount val="1"/>
                <c:pt idx="0">
                  <c:v>848.8828125</c:v>
                </c:pt>
              </c:numCache>
            </c:numRef>
          </c:xVal>
          <c:yVal>
            <c:numRef>
              <c:f>'(OLD) Antonio Plots'!$C$2</c:f>
              <c:numCache>
                <c:formatCode>General</c:formatCode>
                <c:ptCount val="1"/>
                <c:pt idx="0">
                  <c:v>0.86168800000000001</c:v>
                </c:pt>
              </c:numCache>
            </c:numRef>
          </c:yVal>
          <c:bubbleSize>
            <c:numLit>
              <c:formatCode>General</c:formatCode>
              <c:ptCount val="1"/>
              <c:pt idx="0">
                <c:v>1</c:v>
              </c:pt>
            </c:numLit>
          </c:bubbleSize>
          <c:bubble3D val="0"/>
          <c:extLst>
            <c:ext xmlns:c16="http://schemas.microsoft.com/office/drawing/2014/chart" uri="{C3380CC4-5D6E-409C-BE32-E72D297353CC}">
              <c16:uniqueId val="{00000000-832B-4EFE-B868-E5A7550C0B7B}"/>
            </c:ext>
          </c:extLst>
        </c:ser>
        <c:ser>
          <c:idx val="1"/>
          <c:order val="1"/>
          <c:tx>
            <c:strRef>
              <c:f>'(OLD) Antonio Plots'!$A$3</c:f>
              <c:strCache>
                <c:ptCount val="1"/>
                <c:pt idx="0">
                  <c:v>msrc-vgg-11-ns-latelr2</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Antonio Plots'!$B$3</c:f>
              <c:numCache>
                <c:formatCode>#,##0.00</c:formatCode>
                <c:ptCount val="1"/>
                <c:pt idx="0">
                  <c:v>897.4453125</c:v>
                </c:pt>
              </c:numCache>
            </c:numRef>
          </c:xVal>
          <c:yVal>
            <c:numRef>
              <c:f>'(OLD) Antonio Plots'!$C$3</c:f>
              <c:numCache>
                <c:formatCode>General</c:formatCode>
                <c:ptCount val="1"/>
                <c:pt idx="0">
                  <c:v>0.86738899999999997</c:v>
                </c:pt>
              </c:numCache>
            </c:numRef>
          </c:yVal>
          <c:bubbleSize>
            <c:numLit>
              <c:formatCode>General</c:formatCode>
              <c:ptCount val="1"/>
              <c:pt idx="0">
                <c:v>1</c:v>
              </c:pt>
            </c:numLit>
          </c:bubbleSize>
          <c:bubble3D val="0"/>
          <c:extLst>
            <c:ext xmlns:c16="http://schemas.microsoft.com/office/drawing/2014/chart" uri="{C3380CC4-5D6E-409C-BE32-E72D297353CC}">
              <c16:uniqueId val="{00000001-832B-4EFE-B868-E5A7550C0B7B}"/>
            </c:ext>
          </c:extLst>
        </c:ser>
        <c:ser>
          <c:idx val="2"/>
          <c:order val="2"/>
          <c:tx>
            <c:strRef>
              <c:f>'(OLD) Antonio Plots'!$A$4</c:f>
              <c:strCache>
                <c:ptCount val="1"/>
                <c:pt idx="0">
                  <c:v>msrc-vgg-11-ns-sf-latelr</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Antonio Plots'!$B$4</c:f>
              <c:numCache>
                <c:formatCode>#,##0.00</c:formatCode>
                <c:ptCount val="1"/>
                <c:pt idx="0">
                  <c:v>848.21979166666677</c:v>
                </c:pt>
              </c:numCache>
            </c:numRef>
          </c:xVal>
          <c:yVal>
            <c:numRef>
              <c:f>'(OLD) Antonio Plots'!$C$4</c:f>
              <c:numCache>
                <c:formatCode>General</c:formatCode>
                <c:ptCount val="1"/>
                <c:pt idx="0">
                  <c:v>0.85196000000000005</c:v>
                </c:pt>
              </c:numCache>
            </c:numRef>
          </c:yVal>
          <c:bubbleSize>
            <c:numLit>
              <c:formatCode>General</c:formatCode>
              <c:ptCount val="1"/>
              <c:pt idx="0">
                <c:v>1</c:v>
              </c:pt>
            </c:numLit>
          </c:bubbleSize>
          <c:bubble3D val="0"/>
          <c:extLst>
            <c:ext xmlns:c16="http://schemas.microsoft.com/office/drawing/2014/chart" uri="{C3380CC4-5D6E-409C-BE32-E72D297353CC}">
              <c16:uniqueId val="{00000002-832B-4EFE-B868-E5A7550C0B7B}"/>
            </c:ext>
          </c:extLst>
        </c:ser>
        <c:ser>
          <c:idx val="3"/>
          <c:order val="3"/>
          <c:tx>
            <c:strRef>
              <c:f>'(OLD) Antonio Plots'!$A$5</c:f>
              <c:strCache>
                <c:ptCount val="1"/>
                <c:pt idx="0">
                  <c:v>msrc-vgg-11-ns-condnet-convtree5</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Antonio Plots'!$B$5</c:f>
              <c:numCache>
                <c:formatCode>#,##0.00</c:formatCode>
                <c:ptCount val="1"/>
                <c:pt idx="0">
                  <c:v>413.24140625000001</c:v>
                </c:pt>
              </c:numCache>
            </c:numRef>
          </c:xVal>
          <c:yVal>
            <c:numRef>
              <c:f>'(OLD) Antonio Plots'!$C$5</c:f>
              <c:numCache>
                <c:formatCode>General</c:formatCode>
                <c:ptCount val="1"/>
                <c:pt idx="0">
                  <c:v>0.81681400000000004</c:v>
                </c:pt>
              </c:numCache>
            </c:numRef>
          </c:yVal>
          <c:bubbleSize>
            <c:numLit>
              <c:formatCode>General</c:formatCode>
              <c:ptCount val="1"/>
              <c:pt idx="0">
                <c:v>1</c:v>
              </c:pt>
            </c:numLit>
          </c:bubbleSize>
          <c:bubble3D val="0"/>
          <c:extLst>
            <c:ext xmlns:c16="http://schemas.microsoft.com/office/drawing/2014/chart" uri="{C3380CC4-5D6E-409C-BE32-E72D297353CC}">
              <c16:uniqueId val="{00000003-832B-4EFE-B868-E5A7550C0B7B}"/>
            </c:ext>
          </c:extLst>
        </c:ser>
        <c:ser>
          <c:idx val="4"/>
          <c:order val="4"/>
          <c:tx>
            <c:strRef>
              <c:f>'(OLD) Antonio Plots'!$A$6</c:f>
              <c:strCache>
                <c:ptCount val="1"/>
                <c:pt idx="0">
                  <c:v>msrc-vgg-11-ns-inv-grouptree-20150223</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Antonio Plots'!$B$6</c:f>
              <c:numCache>
                <c:formatCode>#,##0.00</c:formatCode>
                <c:ptCount val="1"/>
                <c:pt idx="0">
                  <c:v>465.02734375</c:v>
                </c:pt>
              </c:numCache>
            </c:numRef>
          </c:xVal>
          <c:yVal>
            <c:numRef>
              <c:f>'(OLD) Antonio Plots'!$C$6</c:f>
              <c:numCache>
                <c:formatCode>General</c:formatCode>
                <c:ptCount val="1"/>
                <c:pt idx="0">
                  <c:v>0.82641399999999998</c:v>
                </c:pt>
              </c:numCache>
            </c:numRef>
          </c:yVal>
          <c:bubbleSize>
            <c:numLit>
              <c:formatCode>General</c:formatCode>
              <c:ptCount val="1"/>
              <c:pt idx="0">
                <c:v>1</c:v>
              </c:pt>
            </c:numLit>
          </c:bubbleSize>
          <c:bubble3D val="0"/>
          <c:extLst>
            <c:ext xmlns:c16="http://schemas.microsoft.com/office/drawing/2014/chart" uri="{C3380CC4-5D6E-409C-BE32-E72D297353CC}">
              <c16:uniqueId val="{00000004-832B-4EFE-B868-E5A7550C0B7B}"/>
            </c:ext>
          </c:extLst>
        </c:ser>
        <c:ser>
          <c:idx val="5"/>
          <c:order val="5"/>
          <c:tx>
            <c:strRef>
              <c:f>'(OLD) Antonio Plots'!$A$7</c:f>
              <c:strCache>
                <c:ptCount val="1"/>
                <c:pt idx="0">
                  <c:v>msrc-vgg-11-ns-inv-grouptree-conv2-stride2</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Antonio Plots'!$B$7</c:f>
              <c:numCache>
                <c:formatCode>General</c:formatCode>
                <c:ptCount val="1"/>
                <c:pt idx="0">
                  <c:v>119.23046875</c:v>
                </c:pt>
              </c:numCache>
            </c:numRef>
          </c:xVal>
          <c:yVal>
            <c:numRef>
              <c:f>'(OLD) Antonio Plots'!$C$7</c:f>
              <c:numCache>
                <c:formatCode>General</c:formatCode>
                <c:ptCount val="1"/>
                <c:pt idx="0">
                  <c:v>0.81400099999999997</c:v>
                </c:pt>
              </c:numCache>
            </c:numRef>
          </c:yVal>
          <c:bubbleSize>
            <c:numLit>
              <c:formatCode>General</c:formatCode>
              <c:ptCount val="1"/>
              <c:pt idx="0">
                <c:v>1</c:v>
              </c:pt>
            </c:numLit>
          </c:bubbleSize>
          <c:bubble3D val="0"/>
          <c:extLst>
            <c:ext xmlns:c16="http://schemas.microsoft.com/office/drawing/2014/chart" uri="{C3380CC4-5D6E-409C-BE32-E72D297353CC}">
              <c16:uniqueId val="{00000005-832B-4EFE-B868-E5A7550C0B7B}"/>
            </c:ext>
          </c:extLst>
        </c:ser>
        <c:ser>
          <c:idx val="6"/>
          <c:order val="6"/>
          <c:tx>
            <c:strRef>
              <c:f>'(OLD) Antonio Plots'!$A$8</c:f>
              <c:strCache>
                <c:ptCount val="1"/>
                <c:pt idx="0">
                  <c:v>msrc-vgg-11-ns-inv-grouptree-conv2-stride2-ft-stride1</c:v>
                </c:pt>
              </c:strCache>
            </c:strRef>
          </c:tx>
          <c:invertIfNegative val="1"/>
          <c:dLbls>
            <c:spPr>
              <a:noFill/>
              <a:ln>
                <a:noFill/>
              </a:ln>
              <a:effectLst/>
            </c:spPr>
            <c:dLblPos val="ctr"/>
            <c:showLegendKey val="0"/>
            <c:showVal val="0"/>
            <c:showCatName val="0"/>
            <c:showSerName val="1"/>
            <c:showPercent val="1"/>
            <c:showBubbleSize val="0"/>
            <c:showLeaderLines val="0"/>
            <c:extLst>
              <c:ext xmlns:c15="http://schemas.microsoft.com/office/drawing/2012/chart" uri="{CE6537A1-D6FC-4f65-9D91-7224C49458BB}">
                <c15:showLeaderLines val="0"/>
              </c:ext>
            </c:extLst>
          </c:dLbls>
          <c:xVal>
            <c:numRef>
              <c:f>'(OLD) Antonio Plots'!$B$8</c:f>
              <c:numCache>
                <c:formatCode>General</c:formatCode>
                <c:ptCount val="1"/>
                <c:pt idx="0">
                  <c:v>464.6953125</c:v>
                </c:pt>
              </c:numCache>
            </c:numRef>
          </c:xVal>
          <c:yVal>
            <c:numRef>
              <c:f>'(OLD) Antonio Plots'!$C$8</c:f>
              <c:numCache>
                <c:formatCode>General</c:formatCode>
                <c:ptCount val="1"/>
                <c:pt idx="0">
                  <c:v>0.84593099999999999</c:v>
                </c:pt>
              </c:numCache>
            </c:numRef>
          </c:yVal>
          <c:bubbleSize>
            <c:numLit>
              <c:formatCode>General</c:formatCode>
              <c:ptCount val="1"/>
              <c:pt idx="0">
                <c:v>1</c:v>
              </c:pt>
            </c:numLit>
          </c:bubbleSize>
          <c:bubble3D val="0"/>
          <c:extLst>
            <c:ext xmlns:c16="http://schemas.microsoft.com/office/drawing/2014/chart" uri="{C3380CC4-5D6E-409C-BE32-E72D297353CC}">
              <c16:uniqueId val="{00000006-832B-4EFE-B868-E5A7550C0B7B}"/>
            </c:ext>
          </c:extLst>
        </c:ser>
        <c:dLbls>
          <c:showLegendKey val="0"/>
          <c:showVal val="0"/>
          <c:showCatName val="0"/>
          <c:showSerName val="0"/>
          <c:showPercent val="0"/>
          <c:showBubbleSize val="0"/>
        </c:dLbls>
        <c:bubbleScale val="100"/>
        <c:showNegBubbles val="1"/>
        <c:axId val="-2124707536"/>
        <c:axId val="-2124702400"/>
      </c:bubbleChart>
      <c:valAx>
        <c:axId val="-2124707536"/>
        <c:scaling>
          <c:orientation val="minMax"/>
        </c:scaling>
        <c:delete val="0"/>
        <c:axPos val="b"/>
        <c:majorGridlines>
          <c:spPr>
            <a:ln>
              <a:solidFill>
                <a:srgbClr val="B7B7B7"/>
              </a:solidFill>
            </a:ln>
          </c:spPr>
        </c:majorGridlines>
        <c:title>
          <c:tx>
            <c:rich>
              <a:bodyPr/>
              <a:lstStyle/>
              <a:p>
                <a:pPr>
                  <a:defRPr b="1" i="0"/>
                </a:pPr>
                <a:r>
                  <a:rPr lang="en-GB"/>
                  <a:t>CPU Forward Time (ms)</a:t>
                </a:r>
              </a:p>
            </c:rich>
          </c:tx>
          <c:overlay val="0"/>
        </c:title>
        <c:numFmt formatCode="#,##0.00" sourceLinked="1"/>
        <c:majorTickMark val="cross"/>
        <c:minorTickMark val="cross"/>
        <c:tickLblPos val="nextTo"/>
        <c:spPr>
          <a:ln w="47625">
            <a:noFill/>
          </a:ln>
        </c:spPr>
        <c:txPr>
          <a:bodyPr/>
          <a:lstStyle/>
          <a:p>
            <a:pPr>
              <a:defRPr b="1" i="0"/>
            </a:pPr>
            <a:endParaRPr lang="en-US"/>
          </a:p>
        </c:txPr>
        <c:crossAx val="-2124702400"/>
        <c:crosses val="autoZero"/>
        <c:crossBetween val="midCat"/>
      </c:valAx>
      <c:valAx>
        <c:axId val="-2124702400"/>
        <c:scaling>
          <c:orientation val="minMax"/>
        </c:scaling>
        <c:delete val="0"/>
        <c:axPos val="l"/>
        <c:majorGridlines>
          <c:spPr>
            <a:ln>
              <a:solidFill>
                <a:srgbClr val="B7B7B7"/>
              </a:solidFill>
            </a:ln>
          </c:spPr>
        </c:majorGridlines>
        <c:title>
          <c:tx>
            <c:rich>
              <a:bodyPr/>
              <a:lstStyle/>
              <a:p>
                <a:pPr>
                  <a:defRPr b="1" i="0"/>
                </a:pPr>
                <a:r>
                  <a:rPr lang="en-GB"/>
                  <a:t>Top-5 Accuracy</a:t>
                </a:r>
              </a:p>
            </c:rich>
          </c:tx>
          <c:overlay val="0"/>
        </c:title>
        <c:numFmt formatCode="General" sourceLinked="1"/>
        <c:majorTickMark val="cross"/>
        <c:minorTickMark val="cross"/>
        <c:tickLblPos val="nextTo"/>
        <c:spPr>
          <a:ln w="47625">
            <a:noFill/>
          </a:ln>
        </c:spPr>
        <c:txPr>
          <a:bodyPr/>
          <a:lstStyle/>
          <a:p>
            <a:pPr>
              <a:defRPr b="1" i="0"/>
            </a:pPr>
            <a:endParaRPr lang="en-US"/>
          </a:p>
        </c:txPr>
        <c:crossAx val="-2124707536"/>
        <c:crosses val="autoZero"/>
        <c:crossBetween val="midCat"/>
      </c:valAx>
      <c:spPr>
        <a:solidFill>
          <a:srgbClr val="FFFFFF"/>
        </a:solidFill>
      </c:spPr>
    </c:plotArea>
    <c:legend>
      <c:legendPos val="r"/>
      <c:overlay val="0"/>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100-000000000000}">
  <sheetPr/>
  <sheetViews>
    <sheetView zoomScale="115" workbookViewId="0" xr3:uid="{958C4451-9541-5A59-BF78-D2F731DF1C81}"/>
  </sheetViews>
  <pageMargins left="0.7" right="0.7" top="0.75" bottom="0.75" header="0.3" footer="0.3"/>
  <pageSetup orientation="landscape"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200-000000000000}">
  <sheetPr/>
  <sheetViews>
    <sheetView zoomScale="115" workbookViewId="0" xr3:uid="{842E5F09-E766-5B8D-85AF-A39847EA96FD}"/>
  </sheetViews>
  <pageMargins left="0.7" right="0.7" top="0.75" bottom="0.75" header="0.3" footer="0.3"/>
  <pageSetup orientation="landscape" r:id="rId1"/>
  <drawing r:id="rId2"/>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300-000000000000}">
  <sheetPr/>
  <sheetViews>
    <sheetView zoomScale="115" workbookViewId="0" xr3:uid="{51F8DEE0-4D01-5F28-A812-FC0BD7CAC4A5}"/>
  </sheetViews>
  <pageMargins left="0.7" right="0.7" top="0.75" bottom="0.75" header="0.3" footer="0.3"/>
  <pageSetup orientation="landscape" r:id="rId1"/>
  <drawing r:id="rId2"/>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400-000000000000}">
  <sheetPr/>
  <sheetViews>
    <sheetView zoomScale="115" workbookViewId="0" xr3:uid="{F9CF3CF3-643B-5BE6-8B46-32C596A47465}"/>
  </sheetViews>
  <pageMargins left="0.7" right="0.7" top="0.75" bottom="0.75" header="0.3" footer="0.3"/>
  <pageSetup orientation="landscape" r:id="rId1"/>
  <drawing r:id="rId2"/>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700-000000000000}">
  <sheetPr/>
  <sheetViews>
    <sheetView zoomScale="195" workbookViewId="0" zoomToFit="1" xr3:uid="{85D5C41F-068E-5C55-9968-509E7C2A5619}"/>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absoluteAnchor>
    <xdr:pos x="0" y="0"/>
    <xdr:ext cx="8667750" cy="6267450"/>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7750" cy="6267450"/>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7750" cy="6267450"/>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7750" cy="6267450"/>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twoCellAnchor>
    <xdr:from>
      <xdr:col>6</xdr:col>
      <xdr:colOff>295275</xdr:colOff>
      <xdr:row>6</xdr:row>
      <xdr:rowOff>114300</xdr:rowOff>
    </xdr:from>
    <xdr:to>
      <xdr:col>16</xdr:col>
      <xdr:colOff>314325</xdr:colOff>
      <xdr:row>24</xdr:row>
      <xdr:rowOff>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304800</xdr:colOff>
      <xdr:row>20</xdr:row>
      <xdr:rowOff>76200</xdr:rowOff>
    </xdr:from>
    <xdr:to>
      <xdr:col>16</xdr:col>
      <xdr:colOff>314325</xdr:colOff>
      <xdr:row>37</xdr:row>
      <xdr:rowOff>123825</xdr:rowOff>
    </xdr:to>
    <xdr:graphicFrame macro="">
      <xdr:nvGraphicFramePr>
        <xdr:cNvPr id="3" name="Chart 1">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absoluteAnchor>
    <xdr:pos x="0" y="0"/>
    <xdr:ext cx="9305925" cy="6067425"/>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twoCellAnchor>
    <xdr:from>
      <xdr:col>1</xdr:col>
      <xdr:colOff>57150</xdr:colOff>
      <xdr:row>28</xdr:row>
      <xdr:rowOff>142875</xdr:rowOff>
    </xdr:from>
    <xdr:to>
      <xdr:col>8</xdr:col>
      <xdr:colOff>152400</xdr:colOff>
      <xdr:row>57</xdr:row>
      <xdr:rowOff>171450</xdr:rowOff>
    </xdr:to>
    <xdr:graphicFrame macro="">
      <xdr:nvGraphicFramePr>
        <xdr:cNvPr id="5" name="Chart 4">
          <a:extLst>
            <a:ext uri="{FF2B5EF4-FFF2-40B4-BE49-F238E27FC236}">
              <a16:creationId xmlns:a16="http://schemas.microsoft.com/office/drawing/2014/main" id="{00000000-0008-0000-08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285750</xdr:colOff>
      <xdr:row>28</xdr:row>
      <xdr:rowOff>171450</xdr:rowOff>
    </xdr:from>
    <xdr:to>
      <xdr:col>17</xdr:col>
      <xdr:colOff>742950</xdr:colOff>
      <xdr:row>58</xdr:row>
      <xdr:rowOff>28575</xdr:rowOff>
    </xdr:to>
    <xdr:graphicFrame macro="">
      <xdr:nvGraphicFramePr>
        <xdr:cNvPr id="4" name="Chart 3">
          <a:extLst>
            <a:ext uri="{FF2B5EF4-FFF2-40B4-BE49-F238E27FC236}">
              <a16:creationId xmlns:a16="http://schemas.microsoft.com/office/drawing/2014/main" id="{00000000-0008-0000-08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absoluteAnchor>
    <xdr:pos x="6981825" y="5638800"/>
    <xdr:ext cx="5715000" cy="3533775"/>
    <xdr:graphicFrame macro="">
      <xdr:nvGraphicFramePr>
        <xdr:cNvPr id="2" name="Chart 1" title="Chart">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absoluteAnchor>
    <xdr:pos x="876300" y="5514975"/>
    <xdr:ext cx="5715000" cy="3886200"/>
    <xdr:graphicFrame macro="">
      <xdr:nvGraphicFramePr>
        <xdr:cNvPr id="3" name="Chart 3" title="Chart">
          <a:extLst>
            <a:ext uri="{FF2B5EF4-FFF2-40B4-BE49-F238E27FC236}">
              <a16:creationId xmlns:a16="http://schemas.microsoft.com/office/drawing/2014/main" id="{00000000-0008-0000-0A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absoluteAnchor>
</xdr:wsDr>
</file>

<file path=xl/drawings/drawing9.xml><?xml version="1.0" encoding="utf-8"?>
<xdr:wsDr xmlns:xdr="http://schemas.openxmlformats.org/drawingml/2006/spreadsheetDrawing" xmlns:a="http://schemas.openxmlformats.org/drawingml/2006/main">
  <xdr:absoluteAnchor>
    <xdr:pos x="6753225" y="3238500"/>
    <xdr:ext cx="5715000" cy="3524250"/>
    <xdr:graphicFrame macro="">
      <xdr:nvGraphicFramePr>
        <xdr:cNvPr id="2" name="Chart 2" title="Chart">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absoluteAnchor>
    <xdr:pos x="952500" y="2933700"/>
    <xdr:ext cx="5715000" cy="3886200"/>
    <xdr:graphicFrame macro="">
      <xdr:nvGraphicFramePr>
        <xdr:cNvPr id="4" name="Chart 4" title="Chart">
          <a:extLst>
            <a:ext uri="{FF2B5EF4-FFF2-40B4-BE49-F238E27FC236}">
              <a16:creationId xmlns:a16="http://schemas.microsoft.com/office/drawing/2014/main" id="{00000000-0008-0000-0B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s://docs.google.com/spreadsheets/d/1vSJfg9LgJzgWP5aasozhGEAlk3d2zI2-bN2A2PZ28W4/edit?usp=sharing" TargetMode="External"/><Relationship Id="rId1" Type="http://schemas.openxmlformats.org/officeDocument/2006/relationships/hyperlink" Target="https://docs.google.com/spreadsheets/d/1vSJfg9LgJzgWP5aasozhGEAlk3d2zI2-bN2A2PZ28W4/edit?usp=shar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cs.google.com/spreadsheets/d/1vSJfg9LgJzgWP5aasozhGEAlk3d2zI2-bN2A2PZ28W4/edit?usp=sharing" TargetMode="External"/><Relationship Id="rId2" Type="http://schemas.openxmlformats.org/officeDocument/2006/relationships/hyperlink" Target="https://github.com/BVLC/caffe/wiki/Model-Zoo" TargetMode="External"/><Relationship Id="rId1" Type="http://schemas.openxmlformats.org/officeDocument/2006/relationships/hyperlink" Target="https://github.com/BVLC/caffe/wiki/Model-Zoo"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s://docs.google.com/spreadsheets/d/1vSJfg9LgJzgWP5aasozhGEAlk3d2zI2-bN2A2PZ28W4/edit?usp=sharing" TargetMode="External"/><Relationship Id="rId1" Type="http://schemas.openxmlformats.org/officeDocument/2006/relationships/hyperlink" Target="https://docs.google.com/spreadsheets/d/1vSJfg9LgJzgWP5aasozhGEAlk3d2zI2-bN2A2PZ28W4/edit?usp=sharing"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hyperlink" Target="https://docs.google.com/spreadsheets/d/1vSJfg9LgJzgWP5aasozhGEAlk3d2zI2-bN2A2PZ28W4/edit?usp=sharing" TargetMode="External"/><Relationship Id="rId1" Type="http://schemas.openxmlformats.org/officeDocument/2006/relationships/hyperlink" Target="https://docs.google.com/spreadsheets/d/1vSJfg9LgJzgWP5aasozhGEAlk3d2zI2-bN2A2PZ28W4/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
  <sheetViews>
    <sheetView zoomScale="115" zoomScaleNormal="115" zoomScalePageLayoutView="115" workbookViewId="0" xr3:uid="{AEA406A1-0E4B-5B11-9CD5-51D6E497D94C}">
      <selection activeCell="F5" sqref="F5"/>
    </sheetView>
  </sheetViews>
  <sheetFormatPr defaultColWidth="11.42578125" defaultRowHeight="12.95"/>
  <cols>
    <col min="1" max="1" width="47.28515625" customWidth="1"/>
    <col min="2" max="2" width="39.42578125" customWidth="1"/>
    <col min="3" max="3" width="8.140625" customWidth="1"/>
    <col min="4" max="4" width="21.85546875" customWidth="1"/>
    <col min="5" max="5" width="24.7109375" customWidth="1"/>
    <col min="6" max="6" width="19.42578125" customWidth="1"/>
    <col min="7" max="11" width="24.7109375" customWidth="1"/>
    <col min="12" max="12" width="15.42578125" customWidth="1"/>
    <col min="13" max="13" width="14.85546875" customWidth="1"/>
  </cols>
  <sheetData>
    <row r="1" spans="1:14">
      <c r="A1" s="1" t="s">
        <v>0</v>
      </c>
      <c r="B1" s="2" t="s">
        <v>1</v>
      </c>
      <c r="C1" s="2" t="s">
        <v>2</v>
      </c>
      <c r="D1" s="2" t="s">
        <v>3</v>
      </c>
      <c r="E1" s="17" t="s">
        <v>4</v>
      </c>
      <c r="F1" s="2" t="s">
        <v>5</v>
      </c>
      <c r="G1" s="17" t="s">
        <v>6</v>
      </c>
      <c r="H1" s="2" t="s">
        <v>7</v>
      </c>
      <c r="I1" s="2" t="s">
        <v>8</v>
      </c>
      <c r="J1" s="17" t="s">
        <v>9</v>
      </c>
      <c r="K1" s="17" t="s">
        <v>10</v>
      </c>
      <c r="L1" s="17" t="s">
        <v>11</v>
      </c>
      <c r="M1" s="17" t="s">
        <v>12</v>
      </c>
      <c r="N1" s="18" t="s">
        <v>13</v>
      </c>
    </row>
    <row r="2" spans="1:14">
      <c r="A2" t="s">
        <v>14</v>
      </c>
      <c r="B2" t="s">
        <v>15</v>
      </c>
      <c r="C2">
        <v>1</v>
      </c>
      <c r="D2">
        <v>0.64914099999999997</v>
      </c>
      <c r="E2">
        <f>1-D2</f>
        <v>0.35085900000000003</v>
      </c>
      <c r="F2">
        <v>0.86168800000000001</v>
      </c>
      <c r="G2">
        <f>1-F2</f>
        <v>0.13831199999999999</v>
      </c>
      <c r="H2">
        <v>0.6724</v>
      </c>
      <c r="I2">
        <f t="shared" ref="I2:I9" si="0">1-H2</f>
        <v>0.3276</v>
      </c>
      <c r="J2">
        <v>0.87607999999999997</v>
      </c>
      <c r="K2">
        <f t="shared" ref="K2:K3" si="1">1-J2</f>
        <v>0.12392000000000003</v>
      </c>
      <c r="L2">
        <v>7609101992</v>
      </c>
      <c r="M2">
        <v>132863336</v>
      </c>
      <c r="N2">
        <v>415000</v>
      </c>
    </row>
    <row r="3" spans="1:14">
      <c r="A3" t="s">
        <v>16</v>
      </c>
      <c r="B3" t="s">
        <v>17</v>
      </c>
      <c r="C3">
        <v>1</v>
      </c>
      <c r="D3">
        <v>0.67491999999999996</v>
      </c>
      <c r="E3">
        <f t="shared" ref="E3:E6" si="2">1-D3</f>
        <v>0.32508000000000004</v>
      </c>
      <c r="F3">
        <v>0.88222599999999995</v>
      </c>
      <c r="G3">
        <f t="shared" ref="G3:G6" si="3">1-F3</f>
        <v>0.11777400000000005</v>
      </c>
      <c r="H3">
        <v>0.69128000000000001</v>
      </c>
      <c r="I3">
        <f t="shared" si="0"/>
        <v>0.30871999999999999</v>
      </c>
      <c r="J3">
        <v>0.89156000000000002</v>
      </c>
      <c r="K3">
        <f t="shared" si="1"/>
        <v>0.10843999999999998</v>
      </c>
      <c r="L3">
        <v>7508438696</v>
      </c>
      <c r="M3">
        <v>32200040</v>
      </c>
      <c r="N3">
        <v>480000</v>
      </c>
    </row>
    <row r="4" spans="1:14">
      <c r="A4" t="s">
        <v>18</v>
      </c>
      <c r="B4" t="s">
        <v>19</v>
      </c>
      <c r="C4">
        <v>1</v>
      </c>
      <c r="D4">
        <v>0.65974100000000002</v>
      </c>
      <c r="E4">
        <f t="shared" si="2"/>
        <v>0.34025899999999998</v>
      </c>
      <c r="F4">
        <v>0.86716800000000005</v>
      </c>
      <c r="G4">
        <f t="shared" si="3"/>
        <v>0.13283199999999995</v>
      </c>
      <c r="H4">
        <v>0.67903999999999998</v>
      </c>
      <c r="I4">
        <f t="shared" si="0"/>
        <v>0.32096000000000002</v>
      </c>
      <c r="J4">
        <v>0.87866</v>
      </c>
      <c r="K4">
        <f>1-J4</f>
        <v>0.12134</v>
      </c>
      <c r="L4">
        <v>7972958376</v>
      </c>
      <c r="M4">
        <v>36657000</v>
      </c>
      <c r="N4">
        <v>440000</v>
      </c>
    </row>
    <row r="5" spans="1:14">
      <c r="A5" t="s">
        <v>20</v>
      </c>
      <c r="B5" t="s">
        <v>21</v>
      </c>
      <c r="C5">
        <v>1</v>
      </c>
      <c r="D5">
        <v>0.64984200000000003</v>
      </c>
      <c r="E5">
        <f t="shared" si="2"/>
        <v>0.35015799999999997</v>
      </c>
      <c r="F5">
        <v>0.863089</v>
      </c>
      <c r="G5">
        <f t="shared" si="3"/>
        <v>0.136911</v>
      </c>
      <c r="H5">
        <v>0.66374</v>
      </c>
      <c r="I5">
        <f t="shared" si="0"/>
        <v>0.33626</v>
      </c>
      <c r="J5">
        <v>0.87068000000000001</v>
      </c>
      <c r="K5">
        <f t="shared" ref="K5:K11" si="4">1-J5</f>
        <v>0.12931999999999999</v>
      </c>
      <c r="L5">
        <v>3464344232</v>
      </c>
      <c r="M5">
        <v>28252520</v>
      </c>
      <c r="N5">
        <v>790000</v>
      </c>
    </row>
    <row r="6" spans="1:14">
      <c r="A6" t="s">
        <v>22</v>
      </c>
      <c r="B6" t="s">
        <v>23</v>
      </c>
      <c r="C6">
        <v>2</v>
      </c>
      <c r="D6">
        <v>0.61122100000000001</v>
      </c>
      <c r="E6">
        <f t="shared" si="2"/>
        <v>0.38877899999999999</v>
      </c>
      <c r="F6">
        <v>0.83181300000000002</v>
      </c>
      <c r="G6">
        <f t="shared" si="3"/>
        <v>0.16818699999999998</v>
      </c>
      <c r="I6">
        <f t="shared" si="0"/>
        <v>1</v>
      </c>
      <c r="K6">
        <f t="shared" si="4"/>
        <v>1</v>
      </c>
      <c r="L6">
        <v>884896424</v>
      </c>
      <c r="M6">
        <v>28252520</v>
      </c>
      <c r="N6">
        <v>894000</v>
      </c>
    </row>
    <row r="7" spans="1:14">
      <c r="A7" t="s">
        <v>24</v>
      </c>
      <c r="B7" t="s">
        <v>25</v>
      </c>
      <c r="C7">
        <v>2</v>
      </c>
      <c r="D7">
        <v>0.57920099999999997</v>
      </c>
      <c r="E7">
        <f>1-D7</f>
        <v>0.42079900000000003</v>
      </c>
      <c r="F7">
        <v>0.81400099999999997</v>
      </c>
      <c r="G7">
        <f>1-F7</f>
        <v>0.18599900000000003</v>
      </c>
      <c r="I7">
        <f t="shared" si="0"/>
        <v>1</v>
      </c>
      <c r="K7">
        <f t="shared" si="4"/>
        <v>1</v>
      </c>
      <c r="L7">
        <v>884896424</v>
      </c>
      <c r="M7">
        <v>28252520</v>
      </c>
    </row>
    <row r="8" spans="1:14">
      <c r="A8" t="s">
        <v>26</v>
      </c>
      <c r="B8" t="s">
        <v>27</v>
      </c>
      <c r="C8">
        <v>2</v>
      </c>
      <c r="D8">
        <v>0.62305999999999995</v>
      </c>
      <c r="E8">
        <f>1-D8</f>
        <v>0.37694000000000005</v>
      </c>
      <c r="F8">
        <v>0.84109999999999996</v>
      </c>
      <c r="G8">
        <f>1-F8</f>
        <v>0.15890000000000004</v>
      </c>
      <c r="I8">
        <f t="shared" si="0"/>
        <v>1</v>
      </c>
      <c r="K8">
        <f t="shared" si="4"/>
        <v>1</v>
      </c>
      <c r="L8">
        <v>2150828520</v>
      </c>
      <c r="M8">
        <v>33415656</v>
      </c>
      <c r="N8">
        <v>692000</v>
      </c>
    </row>
    <row r="9" spans="1:14">
      <c r="A9" t="s">
        <v>28</v>
      </c>
      <c r="B9" t="s">
        <v>29</v>
      </c>
      <c r="C9">
        <v>4</v>
      </c>
      <c r="D9">
        <v>0.57257999999999998</v>
      </c>
      <c r="E9">
        <f>1-D9</f>
        <v>0.42742000000000002</v>
      </c>
      <c r="F9">
        <v>0.80200000000000005</v>
      </c>
      <c r="G9">
        <f>1-F9</f>
        <v>0.19799999999999995</v>
      </c>
      <c r="H9">
        <v>0.58630000000000004</v>
      </c>
      <c r="I9">
        <f t="shared" si="0"/>
        <v>0.41369999999999996</v>
      </c>
      <c r="J9">
        <v>0.81206</v>
      </c>
      <c r="K9">
        <f t="shared" si="4"/>
        <v>0.18794</v>
      </c>
      <c r="L9">
        <v>724417384</v>
      </c>
      <c r="M9">
        <v>60965224</v>
      </c>
    </row>
    <row r="10" spans="1:14">
      <c r="A10" t="s">
        <v>30</v>
      </c>
      <c r="B10" t="s">
        <v>31</v>
      </c>
      <c r="C10">
        <v>2</v>
      </c>
      <c r="D10">
        <v>0.68700000000000006</v>
      </c>
      <c r="E10">
        <f>1-D10</f>
        <v>0.31299999999999994</v>
      </c>
      <c r="F10">
        <v>0.88900000000000001</v>
      </c>
      <c r="G10">
        <f>1-F10</f>
        <v>0.11099999999999999</v>
      </c>
      <c r="H10">
        <v>0.70179999999999998</v>
      </c>
      <c r="I10">
        <f>1-H10</f>
        <v>0.29820000000000002</v>
      </c>
      <c r="J10">
        <v>0.89922000000000002</v>
      </c>
      <c r="K10">
        <f t="shared" si="4"/>
        <v>0.10077999999999998</v>
      </c>
      <c r="L10">
        <v>1591056680</v>
      </c>
      <c r="M10">
        <v>13378280</v>
      </c>
    </row>
    <row r="11" spans="1:14">
      <c r="A11" t="s">
        <v>32</v>
      </c>
      <c r="B11" t="s">
        <v>33</v>
      </c>
      <c r="C11">
        <v>4</v>
      </c>
      <c r="D11">
        <v>0.56333900000000003</v>
      </c>
      <c r="E11">
        <f>1-D11</f>
        <v>0.43666099999999997</v>
      </c>
      <c r="F11">
        <v>0.79408100000000004</v>
      </c>
      <c r="G11">
        <f>1-F11</f>
        <v>0.20591899999999996</v>
      </c>
      <c r="H11">
        <v>0.57618000000000003</v>
      </c>
      <c r="I11">
        <f>1-H11</f>
        <v>0.42381999999999997</v>
      </c>
      <c r="J11">
        <v>0.79998000000000002</v>
      </c>
      <c r="K11">
        <f t="shared" si="4"/>
        <v>0.20001999999999998</v>
      </c>
      <c r="L11">
        <v>1100194056</v>
      </c>
      <c r="M11">
        <v>7595176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
  <sheetViews>
    <sheetView zoomScale="115" zoomScaleNormal="115" zoomScalePageLayoutView="115" workbookViewId="0" xr3:uid="{78B4E459-6924-5F8B-B7BA-2DD04133E49E}">
      <selection activeCell="D25" sqref="D25"/>
    </sheetView>
  </sheetViews>
  <sheetFormatPr defaultColWidth="10.85546875" defaultRowHeight="12.95"/>
  <cols>
    <col min="1" max="1" width="7.28515625" bestFit="1" customWidth="1"/>
    <col min="2" max="2" width="19.28515625" customWidth="1"/>
    <col min="3" max="3" width="24.140625" customWidth="1"/>
    <col min="4" max="4" width="43" customWidth="1"/>
    <col min="5" max="5" width="19.42578125" customWidth="1"/>
    <col min="6" max="6" width="11.140625" bestFit="1" customWidth="1"/>
    <col min="8" max="8" width="9.140625" customWidth="1"/>
    <col min="10" max="10" width="9.140625" customWidth="1"/>
    <col min="11" max="11" width="7.28515625" customWidth="1"/>
    <col min="12" max="12" width="10.140625" customWidth="1"/>
  </cols>
  <sheetData>
    <row r="1" spans="1:5">
      <c r="A1" t="s">
        <v>34</v>
      </c>
    </row>
    <row r="3" spans="1:5">
      <c r="A3" t="s">
        <v>35</v>
      </c>
      <c r="B3" t="s">
        <v>15</v>
      </c>
      <c r="C3" t="s">
        <v>36</v>
      </c>
      <c r="D3" t="s">
        <v>37</v>
      </c>
      <c r="E3" t="s">
        <v>19</v>
      </c>
    </row>
    <row r="4" spans="1:5">
      <c r="A4" t="s">
        <v>38</v>
      </c>
      <c r="B4" t="s">
        <v>14</v>
      </c>
      <c r="C4" t="s">
        <v>39</v>
      </c>
      <c r="D4" t="s">
        <v>20</v>
      </c>
      <c r="E4" t="s">
        <v>40</v>
      </c>
    </row>
    <row r="5" spans="1:5">
      <c r="A5" t="s">
        <v>41</v>
      </c>
      <c r="B5">
        <v>1792</v>
      </c>
      <c r="C5">
        <v>1792</v>
      </c>
      <c r="D5">
        <v>1792</v>
      </c>
      <c r="E5">
        <v>1792</v>
      </c>
    </row>
    <row r="6" spans="1:5">
      <c r="A6" t="s">
        <v>42</v>
      </c>
      <c r="B6">
        <v>73856</v>
      </c>
      <c r="C6">
        <v>73856</v>
      </c>
      <c r="D6">
        <v>73856</v>
      </c>
      <c r="E6">
        <v>73856</v>
      </c>
    </row>
    <row r="7" spans="1:5">
      <c r="A7" t="s">
        <v>43</v>
      </c>
      <c r="B7">
        <v>295168</v>
      </c>
      <c r="C7">
        <v>295168</v>
      </c>
      <c r="D7">
        <v>147712</v>
      </c>
      <c r="E7">
        <v>295168</v>
      </c>
    </row>
    <row r="8" spans="1:5">
      <c r="A8" t="s">
        <v>44</v>
      </c>
      <c r="B8">
        <v>590080</v>
      </c>
      <c r="C8">
        <v>590080</v>
      </c>
      <c r="D8">
        <v>295168</v>
      </c>
      <c r="E8">
        <v>590080</v>
      </c>
    </row>
    <row r="9" spans="1:5">
      <c r="A9" t="s">
        <v>45</v>
      </c>
      <c r="B9">
        <v>1180160</v>
      </c>
      <c r="C9">
        <v>1180160</v>
      </c>
      <c r="D9">
        <v>295424</v>
      </c>
      <c r="E9">
        <v>1180160</v>
      </c>
    </row>
    <row r="10" spans="1:5">
      <c r="A10" t="s">
        <v>46</v>
      </c>
      <c r="B10">
        <v>2359808</v>
      </c>
      <c r="C10">
        <v>2359808</v>
      </c>
      <c r="D10">
        <v>590336</v>
      </c>
      <c r="E10">
        <v>2359808</v>
      </c>
    </row>
    <row r="11" spans="1:5">
      <c r="A11" t="s">
        <v>47</v>
      </c>
      <c r="B11">
        <v>2359808</v>
      </c>
      <c r="C11">
        <v>2359808</v>
      </c>
      <c r="D11">
        <v>590848</v>
      </c>
      <c r="E11">
        <v>2359808</v>
      </c>
    </row>
    <row r="12" spans="1:5">
      <c r="A12" t="s">
        <v>48</v>
      </c>
      <c r="B12">
        <v>2359808</v>
      </c>
      <c r="C12">
        <v>2359808</v>
      </c>
      <c r="D12">
        <v>1180672</v>
      </c>
      <c r="E12">
        <v>4719616</v>
      </c>
    </row>
    <row r="13" spans="1:5">
      <c r="A13" t="s">
        <v>49</v>
      </c>
      <c r="B13">
        <v>102764544</v>
      </c>
      <c r="C13">
        <v>2101248</v>
      </c>
      <c r="D13">
        <v>4198400</v>
      </c>
      <c r="E13">
        <v>4198400</v>
      </c>
    </row>
    <row r="14" spans="1:5">
      <c r="A14" t="s">
        <v>50</v>
      </c>
      <c r="B14">
        <v>16781312</v>
      </c>
      <c r="C14">
        <v>16781312</v>
      </c>
      <c r="D14">
        <v>16781312</v>
      </c>
      <c r="E14">
        <v>16781312</v>
      </c>
    </row>
    <row r="15" spans="1:5">
      <c r="A15" t="s">
        <v>51</v>
      </c>
      <c r="B15">
        <v>4097000</v>
      </c>
      <c r="C15">
        <v>4097000</v>
      </c>
      <c r="D15">
        <v>4097000</v>
      </c>
      <c r="E15">
        <v>4097000</v>
      </c>
    </row>
    <row r="16" spans="1:5">
      <c r="A16" t="s">
        <v>52</v>
      </c>
      <c r="B16">
        <v>132863336</v>
      </c>
      <c r="C16">
        <v>32200040</v>
      </c>
      <c r="D16">
        <v>28252520</v>
      </c>
      <c r="E16">
        <v>36657000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6369-BB3D-417B-815C-5FBCFAF93303}">
  <dimension ref="A1"/>
  <sheetViews>
    <sheetView workbookViewId="0" xr3:uid="{308976BE-CFEF-5398-A491-98156BE7E184}"/>
  </sheetViews>
  <sheetFormatPr defaultRowHeight="12.7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6"/>
  <sheetViews>
    <sheetView workbookViewId="0" xr3:uid="{9B253EF2-77E0-53E3-AE26-4D66ECD923F3}">
      <selection activeCell="D23" sqref="D23"/>
    </sheetView>
  </sheetViews>
  <sheetFormatPr defaultColWidth="10.85546875" defaultRowHeight="12.95"/>
  <cols>
    <col min="1" max="1" width="7.28515625" bestFit="1" customWidth="1"/>
    <col min="2" max="2" width="14.42578125" customWidth="1"/>
    <col min="3" max="3" width="24.140625" customWidth="1"/>
    <col min="4" max="4" width="21.85546875" customWidth="1"/>
    <col min="5" max="5" width="19.42578125" customWidth="1"/>
    <col min="6" max="6" width="11.140625" bestFit="1" customWidth="1"/>
  </cols>
  <sheetData>
    <row r="1" spans="1:5">
      <c r="A1" t="s">
        <v>53</v>
      </c>
    </row>
    <row r="3" spans="1:5">
      <c r="A3" t="s">
        <v>35</v>
      </c>
      <c r="B3" t="s">
        <v>15</v>
      </c>
      <c r="C3" t="s">
        <v>36</v>
      </c>
      <c r="D3" t="s">
        <v>37</v>
      </c>
      <c r="E3" t="s">
        <v>19</v>
      </c>
    </row>
    <row r="4" spans="1:5">
      <c r="A4" t="s">
        <v>38</v>
      </c>
      <c r="B4" t="s">
        <v>14</v>
      </c>
      <c r="C4" t="s">
        <v>39</v>
      </c>
      <c r="D4" t="s">
        <v>54</v>
      </c>
      <c r="E4" t="s">
        <v>55</v>
      </c>
    </row>
    <row r="5" spans="1:5">
      <c r="A5" t="s">
        <v>41</v>
      </c>
      <c r="B5">
        <v>86704192</v>
      </c>
      <c r="C5">
        <v>86704192</v>
      </c>
      <c r="D5">
        <v>86704192</v>
      </c>
      <c r="E5">
        <v>86704192</v>
      </c>
    </row>
    <row r="6" spans="1:5">
      <c r="A6" t="s">
        <v>42</v>
      </c>
      <c r="B6">
        <v>924844160</v>
      </c>
      <c r="C6">
        <v>924844160</v>
      </c>
      <c r="D6">
        <v>924844160</v>
      </c>
      <c r="E6">
        <v>924844160</v>
      </c>
    </row>
    <row r="7" spans="1:5">
      <c r="A7" t="s">
        <v>43</v>
      </c>
      <c r="B7">
        <v>924844288</v>
      </c>
      <c r="C7">
        <v>924844288</v>
      </c>
      <c r="D7">
        <v>462422272</v>
      </c>
      <c r="E7">
        <v>924844288</v>
      </c>
    </row>
    <row r="8" spans="1:5">
      <c r="A8" t="s">
        <v>44</v>
      </c>
      <c r="B8">
        <v>1849688320</v>
      </c>
      <c r="C8">
        <v>1849688320</v>
      </c>
      <c r="D8">
        <v>924844288</v>
      </c>
      <c r="E8">
        <v>1849688320</v>
      </c>
    </row>
    <row r="9" spans="1:5">
      <c r="A9" t="s">
        <v>45</v>
      </c>
      <c r="B9">
        <v>924844544</v>
      </c>
      <c r="C9">
        <v>924844544</v>
      </c>
      <c r="D9">
        <v>231211520</v>
      </c>
      <c r="E9">
        <v>924844544</v>
      </c>
    </row>
    <row r="10" spans="1:5">
      <c r="A10" t="s">
        <v>46</v>
      </c>
      <c r="B10">
        <v>1849688576</v>
      </c>
      <c r="C10">
        <v>1849688576</v>
      </c>
      <c r="D10">
        <v>462422528</v>
      </c>
      <c r="E10">
        <v>1849688576</v>
      </c>
    </row>
    <row r="11" spans="1:5">
      <c r="A11" t="s">
        <v>47</v>
      </c>
      <c r="B11">
        <v>462422528</v>
      </c>
      <c r="C11">
        <v>462422528</v>
      </c>
      <c r="D11">
        <v>115606528</v>
      </c>
      <c r="E11">
        <v>462422528</v>
      </c>
    </row>
    <row r="12" spans="1:5">
      <c r="A12" t="s">
        <v>48</v>
      </c>
      <c r="B12">
        <v>462422528</v>
      </c>
      <c r="C12">
        <v>462422528</v>
      </c>
      <c r="D12">
        <v>231212032</v>
      </c>
      <c r="E12">
        <v>924845056</v>
      </c>
    </row>
    <row r="13" spans="1:5">
      <c r="A13" t="s">
        <v>49</v>
      </c>
      <c r="B13">
        <v>102764544</v>
      </c>
      <c r="C13">
        <v>2101248</v>
      </c>
      <c r="D13">
        <v>4198400</v>
      </c>
      <c r="E13">
        <v>4198400</v>
      </c>
    </row>
    <row r="14" spans="1:5">
      <c r="A14" t="s">
        <v>50</v>
      </c>
      <c r="B14">
        <v>16781312</v>
      </c>
      <c r="C14">
        <v>16781312</v>
      </c>
      <c r="D14">
        <v>16781312</v>
      </c>
      <c r="E14">
        <v>16781312</v>
      </c>
    </row>
    <row r="15" spans="1:5">
      <c r="A15" t="s">
        <v>51</v>
      </c>
      <c r="B15">
        <v>4097000</v>
      </c>
      <c r="C15">
        <v>4097000</v>
      </c>
      <c r="D15">
        <v>4097000</v>
      </c>
      <c r="E15">
        <v>4097000</v>
      </c>
    </row>
    <row r="16" spans="1:5">
      <c r="A16" t="s">
        <v>52</v>
      </c>
      <c r="B16">
        <v>7609101992</v>
      </c>
      <c r="C16">
        <v>7508438696</v>
      </c>
      <c r="D16">
        <v>3464344232</v>
      </c>
      <c r="E16">
        <v>7972958376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001"/>
  <sheetViews>
    <sheetView topLeftCell="B1" workbookViewId="0" xr3:uid="{44B22561-5205-5C8A-B808-2C70100D228F}">
      <selection activeCell="J9" sqref="J9"/>
    </sheetView>
  </sheetViews>
  <sheetFormatPr defaultColWidth="14.42578125" defaultRowHeight="15.75" customHeight="1"/>
  <cols>
    <col min="1" max="1" width="56.28515625" customWidth="1"/>
    <col min="2" max="2" width="29" customWidth="1"/>
    <col min="3" max="3" width="25" customWidth="1"/>
    <col min="4" max="4" width="24.7109375" customWidth="1"/>
    <col min="5" max="5" width="7.140625" customWidth="1"/>
    <col min="6" max="6" width="3.85546875" customWidth="1"/>
    <col min="7" max="7" width="35.28515625" customWidth="1"/>
    <col min="8" max="8" width="22.7109375" customWidth="1"/>
    <col min="9" max="9" width="21.42578125" customWidth="1"/>
    <col min="10" max="10" width="18.7109375" customWidth="1"/>
  </cols>
  <sheetData>
    <row r="1" spans="1:10" ht="15.75" customHeight="1">
      <c r="A1" s="19" t="str">
        <f t="array" ref="A1:A1001">'(OLD) Sheet1'!A1:A1001</f>
        <v>Network Name</v>
      </c>
      <c r="B1" s="14" t="str">
        <f t="array" ref="B1:B1001">'(OLD) Sheet1'!M1:M1001</f>
        <v>CPU Forward Compute (ms)</v>
      </c>
      <c r="C1" s="14" t="str">
        <f t="array" ref="C1:C1001">'(OLD) Sheet1'!E1:E1001</f>
        <v>Top-5 A (centre crop)</v>
      </c>
      <c r="D1" t="s">
        <v>56</v>
      </c>
      <c r="G1" s="19" t="str">
        <f t="array" ref="G1:G1001">'(OLD) Sheet1'!A1:A1001</f>
        <v>Network Name</v>
      </c>
      <c r="H1" s="14" t="str">
        <f t="array" ref="H1:H1001">'(OLD) Sheet1'!K1:K1001</f>
        <v>Caffe State Size (Mb)</v>
      </c>
      <c r="I1" s="14" t="str">
        <f t="array" ref="I1:I1001">'(OLD) Sheet1'!E1:E1001</f>
        <v>Top-5 A (centre crop)</v>
      </c>
      <c r="J1" t="s">
        <v>56</v>
      </c>
    </row>
    <row r="2" spans="1:10" ht="15.75" customHeight="1">
      <c r="A2" s="15" t="str">
        <v>msrc-vgg-11-latelr</v>
      </c>
      <c r="B2" s="16">
        <v>848.8828125</v>
      </c>
      <c r="C2" s="15">
        <v>0.86168800000000001</v>
      </c>
      <c r="D2">
        <f t="shared" ref="D2:D12" si="0">100*(1-C2)</f>
        <v>13.831199999999999</v>
      </c>
      <c r="G2" s="15" t="str">
        <v>msrc-vgg-11-latelr</v>
      </c>
      <c r="H2" s="15">
        <v>507</v>
      </c>
      <c r="I2" s="15">
        <v>0.86168800000000001</v>
      </c>
      <c r="J2">
        <f t="shared" ref="J2:J12" si="1">100*(1-I2)</f>
        <v>13.831199999999999</v>
      </c>
    </row>
    <row r="3" spans="1:10" ht="15.75" customHeight="1">
      <c r="A3" s="15" t="str">
        <v>msrc-vgg-11-ns-latelr2</v>
      </c>
      <c r="B3" s="16">
        <v>897.4453125</v>
      </c>
      <c r="C3" s="15">
        <v>0.86738899999999997</v>
      </c>
      <c r="D3">
        <f t="shared" si="0"/>
        <v>13.261100000000003</v>
      </c>
      <c r="G3" s="15" t="str">
        <v>msrc-vgg-11-ns-latelr2</v>
      </c>
      <c r="H3" s="15">
        <v>140</v>
      </c>
      <c r="I3" s="15">
        <v>0.86738899999999997</v>
      </c>
      <c r="J3">
        <f t="shared" si="1"/>
        <v>13.261100000000003</v>
      </c>
    </row>
    <row r="4" spans="1:10" ht="15.75" customHeight="1">
      <c r="A4" s="15" t="str">
        <v>msrc-vgg-11-ns-sf-latelr</v>
      </c>
      <c r="B4" s="16">
        <v>848.21979166666677</v>
      </c>
      <c r="C4" s="15">
        <v>0.85196000000000005</v>
      </c>
      <c r="D4">
        <f t="shared" si="0"/>
        <v>14.803999999999995</v>
      </c>
      <c r="G4" s="15" t="str">
        <v>msrc-vgg-11-ns-sf-latelr</v>
      </c>
      <c r="H4" s="15">
        <v>123</v>
      </c>
      <c r="I4" s="15">
        <v>0.85196000000000005</v>
      </c>
      <c r="J4">
        <f t="shared" si="1"/>
        <v>14.803999999999995</v>
      </c>
    </row>
    <row r="5" spans="1:10" ht="15.75" customHeight="1">
      <c r="A5" s="15" t="str">
        <v>msrc-vgg-11-ns-condnet-convtree5</v>
      </c>
      <c r="B5" s="16">
        <v>413.24140625000001</v>
      </c>
      <c r="C5" s="15">
        <v>0.81681400000000004</v>
      </c>
      <c r="D5">
        <f t="shared" si="0"/>
        <v>18.318599999999996</v>
      </c>
      <c r="G5" s="15" t="str">
        <v>msrc-vgg-11-ns-condnet-convtree5</v>
      </c>
      <c r="H5" s="15">
        <v>107</v>
      </c>
      <c r="I5" s="15">
        <v>0.81681400000000004</v>
      </c>
      <c r="J5">
        <f t="shared" si="1"/>
        <v>18.318599999999996</v>
      </c>
    </row>
    <row r="6" spans="1:10" ht="15.75" customHeight="1">
      <c r="A6" s="15" t="str">
        <v>msrc-vgg-11-ns-inv-grouptree-20150223</v>
      </c>
      <c r="B6" s="16">
        <v>465.02734375</v>
      </c>
      <c r="C6" s="15">
        <v>0.82641399999999998</v>
      </c>
      <c r="D6">
        <f t="shared" si="0"/>
        <v>17.358600000000003</v>
      </c>
      <c r="G6" s="15" t="str">
        <v>msrc-vgg-11-ns-inv-grouptree-20150223</v>
      </c>
      <c r="H6" s="15">
        <v>108</v>
      </c>
      <c r="I6" s="15">
        <v>0.82641399999999998</v>
      </c>
      <c r="J6">
        <f t="shared" si="1"/>
        <v>17.358600000000003</v>
      </c>
    </row>
    <row r="7" spans="1:10" ht="15.75" customHeight="1">
      <c r="A7" s="15" t="str">
        <v>msrc-vgg-11-ns-inv-grouptree-conv2-stride2</v>
      </c>
      <c r="B7" s="15">
        <v>119.23046875</v>
      </c>
      <c r="C7" s="15">
        <v>0.81400099999999997</v>
      </c>
      <c r="D7">
        <f t="shared" si="0"/>
        <v>18.599900000000002</v>
      </c>
      <c r="G7" s="15" t="str">
        <v>msrc-vgg-11-ns-inv-grouptree-conv2-stride2</v>
      </c>
      <c r="H7" s="15">
        <v>108</v>
      </c>
      <c r="I7" s="15">
        <v>0.81400099999999997</v>
      </c>
      <c r="J7">
        <f t="shared" si="1"/>
        <v>18.599900000000002</v>
      </c>
    </row>
    <row r="8" spans="1:10" ht="15.75" customHeight="1">
      <c r="A8" s="15" t="str">
        <v>msrc-vgg-11-ns-inv-grouptree-conv2-stride2-ft-stride1</v>
      </c>
      <c r="B8" s="15">
        <v>464.6953125</v>
      </c>
      <c r="C8" s="15">
        <v>0.84593099999999999</v>
      </c>
      <c r="D8">
        <f t="shared" si="0"/>
        <v>15.4069</v>
      </c>
      <c r="G8" s="15" t="str">
        <v>msrc-vgg-11-ns-inv-grouptree-conv2-stride2-ft-stride1</v>
      </c>
      <c r="H8" s="15">
        <v>108</v>
      </c>
      <c r="I8" s="15">
        <v>0.84593099999999999</v>
      </c>
      <c r="J8">
        <f t="shared" si="1"/>
        <v>15.4069</v>
      </c>
    </row>
    <row r="9" spans="1:10" ht="15.75" customHeight="1">
      <c r="A9" s="15" t="str">
        <v>BPG3</v>
      </c>
      <c r="B9" s="15">
        <v>404.79296875</v>
      </c>
      <c r="C9" s="15">
        <v>0.84090200000000004</v>
      </c>
      <c r="D9">
        <f t="shared" si="0"/>
        <v>15.909799999999997</v>
      </c>
      <c r="G9" s="15" t="str">
        <v>BPG3</v>
      </c>
      <c r="H9" s="15">
        <v>128</v>
      </c>
      <c r="I9" s="15">
        <v>0.84090200000000004</v>
      </c>
      <c r="J9">
        <f t="shared" si="1"/>
        <v>15.909799999999997</v>
      </c>
    </row>
    <row r="10" spans="1:10" ht="15.75" customHeight="1">
      <c r="A10" s="15" t="str">
        <v>BPG3-new</v>
      </c>
      <c r="B10" s="15">
        <v>426.72734374999999</v>
      </c>
      <c r="C10" s="15">
        <v>0.84267999999999998</v>
      </c>
      <c r="D10">
        <f t="shared" si="0"/>
        <v>15.732000000000001</v>
      </c>
      <c r="G10" s="15" t="str">
        <v>BPG3-new</v>
      </c>
      <c r="H10" s="15">
        <v>128</v>
      </c>
      <c r="I10" s="15">
        <v>0.84267999999999998</v>
      </c>
      <c r="J10">
        <f t="shared" si="1"/>
        <v>15.732000000000001</v>
      </c>
    </row>
    <row r="11" spans="1:10" ht="15.75" customHeight="1">
      <c r="A11" s="15" t="str">
        <v>BVLC GoogLeNet</v>
      </c>
      <c r="B11" s="15">
        <v>299.669375</v>
      </c>
      <c r="C11" s="15">
        <v>0.88900000000000001</v>
      </c>
      <c r="D11">
        <f t="shared" si="0"/>
        <v>11.099999999999998</v>
      </c>
      <c r="G11" s="15" t="str">
        <v>BVLC GoogLeNet</v>
      </c>
      <c r="H11" s="15">
        <v>51.1</v>
      </c>
      <c r="I11" s="15">
        <v>0.88900000000000001</v>
      </c>
      <c r="J11">
        <f t="shared" si="1"/>
        <v>11.099999999999998</v>
      </c>
    </row>
    <row r="12" spans="1:10" ht="15.75" customHeight="1">
      <c r="A12" s="20" t="str">
        <v>BVLC AlexNet</v>
      </c>
      <c r="B12" s="15">
        <v>159.78398437499999</v>
      </c>
      <c r="C12" s="15">
        <v>0.80200000000000005</v>
      </c>
      <c r="D12">
        <f t="shared" si="0"/>
        <v>19.799999999999997</v>
      </c>
      <c r="G12" s="20" t="str">
        <v>BVLC AlexNet</v>
      </c>
      <c r="H12" s="15">
        <v>233</v>
      </c>
      <c r="I12" s="15">
        <v>0.80200000000000005</v>
      </c>
      <c r="J12">
        <f t="shared" si="1"/>
        <v>19.799999999999997</v>
      </c>
    </row>
    <row r="13" spans="1:10" ht="15.75" customHeight="1">
      <c r="A13" s="15">
        <v>0</v>
      </c>
      <c r="B13" s="15">
        <v>0</v>
      </c>
      <c r="C13" s="15">
        <v>0</v>
      </c>
      <c r="G13" s="15">
        <v>0</v>
      </c>
      <c r="H13" s="15">
        <v>548</v>
      </c>
      <c r="I13" s="15">
        <v>0</v>
      </c>
    </row>
    <row r="14" spans="1:10" ht="15.75" customHeight="1">
      <c r="A14" s="15" t="str">
        <v>VGG-11 (Model A)</v>
      </c>
      <c r="B14" s="15">
        <v>0</v>
      </c>
      <c r="C14" s="15">
        <v>0</v>
      </c>
      <c r="G14" s="15" t="str">
        <v>VGG-11 (Model A)</v>
      </c>
      <c r="H14" s="15">
        <v>0</v>
      </c>
      <c r="I14" s="15">
        <v>0</v>
      </c>
    </row>
    <row r="15" spans="1:10" ht="15.75" customHeight="1">
      <c r="A15" s="15" t="str">
        <v>VGG-16 (Model C)</v>
      </c>
      <c r="B15" s="15">
        <v>0</v>
      </c>
      <c r="C15" s="15">
        <v>0</v>
      </c>
      <c r="G15" s="15" t="str">
        <v>VGG-16 (Model C)</v>
      </c>
      <c r="H15" s="15">
        <v>0</v>
      </c>
      <c r="I15" s="15">
        <v>0</v>
      </c>
    </row>
    <row r="16" spans="1:10" ht="15.75" customHeight="1">
      <c r="A16" s="15" t="str">
        <v>VGG-19 (Model E)</v>
      </c>
      <c r="B16" s="15">
        <v>0</v>
      </c>
      <c r="C16" s="15">
        <v>0</v>
      </c>
      <c r="G16" s="15" t="str">
        <v>VGG-19 (Model E)</v>
      </c>
      <c r="H16" s="15">
        <v>0</v>
      </c>
      <c r="I16" s="15">
        <v>0</v>
      </c>
    </row>
    <row r="17" spans="1:9" ht="15.75" customHeight="1">
      <c r="A17" s="15" t="str">
        <v>VGG-19 (MSRA) TRAIN AUG?</v>
      </c>
      <c r="B17" s="15">
        <v>0</v>
      </c>
      <c r="C17" s="15">
        <v>0</v>
      </c>
      <c r="G17" s="15" t="str">
        <v>VGG-19 (MSRA) TRAIN AUG?</v>
      </c>
      <c r="H17" s="15">
        <v>0</v>
      </c>
      <c r="I17" s="15">
        <v>0</v>
      </c>
    </row>
    <row r="18" spans="1:9" ht="15.75" customHeight="1">
      <c r="A18" s="15" t="str">
        <v>MSRA Model A ReLU</v>
      </c>
      <c r="B18" s="15">
        <v>0</v>
      </c>
      <c r="C18" s="15">
        <v>0</v>
      </c>
      <c r="G18" s="15" t="str">
        <v>MSRA Model A ReLU</v>
      </c>
      <c r="H18" s="15">
        <v>0</v>
      </c>
      <c r="I18" s="15">
        <v>0</v>
      </c>
    </row>
    <row r="19" spans="1:9" ht="15.75" customHeight="1">
      <c r="A19" s="15" t="str">
        <v>MSRA Model A PReLU</v>
      </c>
      <c r="B19" s="15">
        <v>0</v>
      </c>
      <c r="C19" s="15">
        <v>0</v>
      </c>
      <c r="G19" s="15" t="str">
        <v>MSRA Model A PReLU</v>
      </c>
      <c r="H19" s="15">
        <v>0</v>
      </c>
      <c r="I19" s="15">
        <v>0</v>
      </c>
    </row>
    <row r="20" spans="1:9" ht="15.75" customHeight="1">
      <c r="A20" s="15" t="str">
        <v>MSRA Model B PReLU (TRAIN AUG)</v>
      </c>
      <c r="B20" s="15">
        <v>0</v>
      </c>
      <c r="C20" s="15">
        <v>0</v>
      </c>
      <c r="G20" s="15" t="str">
        <v>MSRA Model B PReLU (TRAIN AUG)</v>
      </c>
      <c r="H20" s="15">
        <v>0</v>
      </c>
      <c r="I20" s="15">
        <v>0</v>
      </c>
    </row>
    <row r="21" spans="1:9" ht="15.75" customHeight="1">
      <c r="A21" s="15" t="str">
        <v>MSRA Model C PReLU (TRAIN AUG)</v>
      </c>
      <c r="B21" s="15">
        <v>0</v>
      </c>
      <c r="C21" s="15">
        <v>0</v>
      </c>
      <c r="G21" s="15" t="str">
        <v>MSRA Model C PReLU (TRAIN AUG)</v>
      </c>
      <c r="H21" s="15">
        <v>0</v>
      </c>
      <c r="I21" s="15">
        <v>0</v>
      </c>
    </row>
    <row r="22" spans="1:9" ht="15.75" customHeight="1">
      <c r="A22" s="15">
        <v>0</v>
      </c>
      <c r="B22" s="15">
        <v>0</v>
      </c>
      <c r="C22" s="15">
        <v>0</v>
      </c>
      <c r="G22" s="15">
        <v>0</v>
      </c>
      <c r="H22" s="15">
        <v>0</v>
      </c>
      <c r="I22" s="15">
        <v>0</v>
      </c>
    </row>
    <row r="23" spans="1:9" ht="15.75" customHeight="1">
      <c r="A23" s="15">
        <v>0</v>
      </c>
      <c r="B23" s="15">
        <v>0</v>
      </c>
      <c r="C23" s="15">
        <v>0</v>
      </c>
      <c r="G23" s="15">
        <v>0</v>
      </c>
      <c r="H23" s="15">
        <v>0</v>
      </c>
      <c r="I23" s="15">
        <v>0</v>
      </c>
    </row>
    <row r="24" spans="1:9" ht="15.75" customHeight="1">
      <c r="A24" s="15">
        <v>0</v>
      </c>
      <c r="B24" s="15">
        <v>0</v>
      </c>
      <c r="C24" s="15">
        <v>0</v>
      </c>
      <c r="G24" s="15">
        <v>0</v>
      </c>
      <c r="H24" s="15">
        <v>0</v>
      </c>
      <c r="I24" s="15">
        <v>0</v>
      </c>
    </row>
    <row r="25" spans="1:9" ht="15.75" customHeight="1">
      <c r="A25" s="15" t="str">
        <v>msrc-vgg-11-ns-fixed2</v>
      </c>
      <c r="B25" s="15">
        <v>0</v>
      </c>
      <c r="C25" s="15">
        <v>0</v>
      </c>
      <c r="G25" s="15" t="str">
        <v>msrc-vgg-11-ns-fixed2</v>
      </c>
      <c r="H25" s="15">
        <v>123</v>
      </c>
      <c r="I25" s="15">
        <v>0</v>
      </c>
    </row>
    <row r="26" spans="1:9" ht="15.75" customHeight="1">
      <c r="A26" s="15">
        <v>0</v>
      </c>
      <c r="B26" s="15">
        <v>0</v>
      </c>
      <c r="C26" s="15">
        <v>0</v>
      </c>
      <c r="G26" s="15">
        <v>0</v>
      </c>
      <c r="H26" s="15">
        <v>0</v>
      </c>
      <c r="I26" s="15">
        <v>0</v>
      </c>
    </row>
    <row r="27" spans="1:9" ht="15.75" customHeight="1">
      <c r="A27" s="15">
        <v>0</v>
      </c>
      <c r="B27" s="15">
        <v>0</v>
      </c>
      <c r="C27" s="15">
        <v>0</v>
      </c>
      <c r="G27" s="15">
        <v>0</v>
      </c>
      <c r="H27" s="15">
        <v>0</v>
      </c>
      <c r="I27" s="15">
        <v>0</v>
      </c>
    </row>
    <row r="28" spans="1:9" ht="15.75" customHeight="1">
      <c r="A28" s="15">
        <v>0</v>
      </c>
      <c r="B28" s="15">
        <v>0</v>
      </c>
      <c r="C28" s="15">
        <v>0</v>
      </c>
      <c r="G28" s="15">
        <v>0</v>
      </c>
      <c r="H28" s="15">
        <v>0</v>
      </c>
      <c r="I28" s="15">
        <v>0</v>
      </c>
    </row>
    <row r="29" spans="1:9" ht="15.75" customHeight="1">
      <c r="A29" s="15">
        <v>0</v>
      </c>
      <c r="B29" s="15">
        <v>0</v>
      </c>
      <c r="C29" s="15">
        <v>0</v>
      </c>
      <c r="G29" s="15">
        <v>0</v>
      </c>
      <c r="H29" s="15">
        <v>0</v>
      </c>
      <c r="I29" s="15">
        <v>0</v>
      </c>
    </row>
    <row r="30" spans="1:9" ht="15.75" customHeight="1">
      <c r="A30" s="15">
        <v>0</v>
      </c>
      <c r="B30" s="15">
        <v>0</v>
      </c>
      <c r="C30" s="15">
        <v>0</v>
      </c>
      <c r="G30" s="15">
        <v>0</v>
      </c>
      <c r="H30" s="15">
        <v>0</v>
      </c>
      <c r="I30" s="15">
        <v>0</v>
      </c>
    </row>
    <row r="31" spans="1:9" ht="15.75" customHeight="1">
      <c r="A31" s="15">
        <v>0</v>
      </c>
      <c r="B31" s="15">
        <v>0</v>
      </c>
      <c r="C31" s="15">
        <v>0</v>
      </c>
      <c r="G31" s="15">
        <v>0</v>
      </c>
      <c r="H31" s="15">
        <v>0</v>
      </c>
      <c r="I31" s="15">
        <v>0</v>
      </c>
    </row>
    <row r="32" spans="1:9" ht="15.75" customHeight="1">
      <c r="A32" s="15">
        <v>0</v>
      </c>
      <c r="B32" s="15">
        <v>0</v>
      </c>
      <c r="C32" s="15">
        <v>0</v>
      </c>
      <c r="G32" s="15">
        <v>0</v>
      </c>
      <c r="H32" s="15">
        <v>0</v>
      </c>
      <c r="I32" s="15">
        <v>0</v>
      </c>
    </row>
    <row r="33" spans="1:9" ht="15.75" customHeight="1">
      <c r="A33" s="15" t="str">
        <v>NOTE: See details of calculations/per layer results + graphs here:</v>
      </c>
      <c r="B33" s="15">
        <v>0</v>
      </c>
      <c r="C33" s="15">
        <v>0</v>
      </c>
      <c r="G33" s="15" t="str">
        <v>NOTE: See details of calculations/per layer results + graphs here:</v>
      </c>
      <c r="H33" s="15">
        <v>0</v>
      </c>
      <c r="I33" s="15">
        <v>0</v>
      </c>
    </row>
    <row r="34" spans="1:9" ht="15.75" customHeight="1">
      <c r="A34" s="20" t="str">
        <v>https://docs.google.com/spreadsheets/d/1vSJfg9LgJzgWP5aasozhGEAlk3d2zI2-bN2A2PZ28W4/edit?usp=sharing</v>
      </c>
      <c r="B34" s="15">
        <v>0</v>
      </c>
      <c r="C34" s="15">
        <v>0</v>
      </c>
      <c r="G34" s="20" t="str">
        <v>https://docs.google.com/spreadsheets/d/1vSJfg9LgJzgWP5aasozhGEAlk3d2zI2-bN2A2PZ28W4/edit?usp=sharing</v>
      </c>
      <c r="H34" s="15">
        <v>0</v>
      </c>
      <c r="I34" s="15">
        <v>0</v>
      </c>
    </row>
    <row r="35" spans="1:9" ht="15.75" customHeight="1">
      <c r="A35" s="15">
        <v>0</v>
      </c>
      <c r="B35" s="15">
        <v>0</v>
      </c>
      <c r="C35" s="15">
        <v>0</v>
      </c>
      <c r="G35" s="15">
        <v>0</v>
      </c>
      <c r="H35" s="15">
        <v>0</v>
      </c>
      <c r="I35" s="15">
        <v>0</v>
      </c>
    </row>
    <row r="36" spans="1:9" ht="15.75" customHeight="1">
      <c r="A36" s="15">
        <v>0</v>
      </c>
      <c r="B36" s="15">
        <v>0</v>
      </c>
      <c r="C36" s="15">
        <v>0</v>
      </c>
      <c r="G36" s="15">
        <v>0</v>
      </c>
      <c r="H36" s="15">
        <v>0</v>
      </c>
      <c r="I36" s="15">
        <v>0</v>
      </c>
    </row>
    <row r="37" spans="1:9" ht="15.75" customHeight="1">
      <c r="A37" s="15">
        <v>0</v>
      </c>
      <c r="B37" s="15">
        <v>0</v>
      </c>
      <c r="C37" s="15">
        <v>0</v>
      </c>
      <c r="G37" s="15">
        <v>0</v>
      </c>
      <c r="H37" s="15">
        <v>0</v>
      </c>
      <c r="I37" s="15">
        <v>0</v>
      </c>
    </row>
    <row r="38" spans="1:9" ht="15.75" customHeight="1">
      <c r="A38" s="15">
        <v>0</v>
      </c>
      <c r="B38" s="15">
        <v>0</v>
      </c>
      <c r="C38" s="15">
        <v>0</v>
      </c>
      <c r="G38" s="15">
        <v>0</v>
      </c>
      <c r="H38" s="15">
        <v>0</v>
      </c>
      <c r="I38" s="15">
        <v>0</v>
      </c>
    </row>
    <row r="39" spans="1:9" ht="15.75" customHeight="1">
      <c r="A39" s="15">
        <v>0</v>
      </c>
      <c r="B39" s="15">
        <v>0</v>
      </c>
      <c r="C39" s="15">
        <v>0</v>
      </c>
      <c r="G39" s="15">
        <v>0</v>
      </c>
      <c r="H39" s="15">
        <v>0</v>
      </c>
      <c r="I39" s="15">
        <v>0</v>
      </c>
    </row>
    <row r="40" spans="1:9" ht="15.75" customHeight="1">
      <c r="A40" s="15">
        <v>0</v>
      </c>
      <c r="B40" s="15">
        <v>0</v>
      </c>
      <c r="C40" s="15">
        <v>0</v>
      </c>
      <c r="G40" s="15">
        <v>0</v>
      </c>
      <c r="H40" s="15">
        <v>0</v>
      </c>
      <c r="I40" s="15">
        <v>0</v>
      </c>
    </row>
    <row r="41" spans="1:9" ht="15.75" customHeight="1">
      <c r="A41" s="15">
        <v>0</v>
      </c>
      <c r="B41" s="15">
        <v>0</v>
      </c>
      <c r="C41" s="15">
        <v>0</v>
      </c>
      <c r="G41" s="15">
        <v>0</v>
      </c>
      <c r="H41" s="15">
        <v>0</v>
      </c>
      <c r="I41" s="15">
        <v>0</v>
      </c>
    </row>
    <row r="42" spans="1:9" ht="15.75" customHeight="1">
      <c r="A42" s="15">
        <v>0</v>
      </c>
      <c r="B42" s="15">
        <v>0</v>
      </c>
      <c r="C42" s="15">
        <v>0</v>
      </c>
      <c r="G42" s="15">
        <v>0</v>
      </c>
      <c r="H42" s="15">
        <v>0</v>
      </c>
      <c r="I42" s="15">
        <v>0</v>
      </c>
    </row>
    <row r="43" spans="1:9" ht="15.75" customHeight="1">
      <c r="A43" s="15">
        <v>0</v>
      </c>
      <c r="B43" s="15">
        <v>0</v>
      </c>
      <c r="C43" s="15">
        <v>0</v>
      </c>
      <c r="G43" s="15">
        <v>0</v>
      </c>
      <c r="H43" s="15">
        <v>0</v>
      </c>
      <c r="I43" s="15">
        <v>0</v>
      </c>
    </row>
    <row r="44" spans="1:9" ht="15.75" customHeight="1">
      <c r="A44" s="15">
        <v>0</v>
      </c>
      <c r="B44" s="15">
        <v>0</v>
      </c>
      <c r="C44" s="15">
        <v>0</v>
      </c>
      <c r="G44" s="15">
        <v>0</v>
      </c>
      <c r="H44" s="15">
        <v>0</v>
      </c>
      <c r="I44" s="15">
        <v>0</v>
      </c>
    </row>
    <row r="45" spans="1:9" ht="15.75" customHeight="1">
      <c r="A45" s="15">
        <v>0</v>
      </c>
      <c r="B45" s="15">
        <v>0</v>
      </c>
      <c r="C45" s="15">
        <v>0</v>
      </c>
      <c r="G45" s="15">
        <v>0</v>
      </c>
      <c r="H45" s="15">
        <v>0</v>
      </c>
      <c r="I45" s="15">
        <v>0</v>
      </c>
    </row>
    <row r="46" spans="1:9" ht="15.75" customHeight="1">
      <c r="A46" s="15">
        <v>0</v>
      </c>
      <c r="B46" s="15">
        <v>0</v>
      </c>
      <c r="C46" s="15">
        <v>0</v>
      </c>
      <c r="G46" s="15">
        <v>0</v>
      </c>
      <c r="H46" s="15">
        <v>0</v>
      </c>
      <c r="I46" s="15">
        <v>0</v>
      </c>
    </row>
    <row r="47" spans="1:9" ht="15.75" customHeight="1">
      <c r="A47" s="15">
        <v>0</v>
      </c>
      <c r="B47" s="15">
        <v>0</v>
      </c>
      <c r="C47" s="15">
        <v>0</v>
      </c>
      <c r="G47" s="15">
        <v>0</v>
      </c>
      <c r="H47" s="15">
        <v>0</v>
      </c>
      <c r="I47" s="15">
        <v>0</v>
      </c>
    </row>
    <row r="48" spans="1:9" ht="15.75" customHeight="1">
      <c r="A48" s="15">
        <v>0</v>
      </c>
      <c r="B48" s="15">
        <v>0</v>
      </c>
      <c r="C48" s="15">
        <v>0</v>
      </c>
      <c r="G48" s="15">
        <v>0</v>
      </c>
      <c r="H48" s="15">
        <v>0</v>
      </c>
      <c r="I48" s="15">
        <v>0</v>
      </c>
    </row>
    <row r="49" spans="1:9" ht="15.75" customHeight="1">
      <c r="A49" s="15">
        <v>0</v>
      </c>
      <c r="B49" s="15">
        <v>0</v>
      </c>
      <c r="C49" s="15">
        <v>0</v>
      </c>
      <c r="G49" s="15">
        <v>0</v>
      </c>
      <c r="H49" s="15">
        <v>0</v>
      </c>
      <c r="I49" s="15">
        <v>0</v>
      </c>
    </row>
    <row r="50" spans="1:9" ht="15.75" customHeight="1">
      <c r="A50" s="15">
        <v>0</v>
      </c>
      <c r="B50" s="15">
        <v>0</v>
      </c>
      <c r="C50" s="15">
        <v>0</v>
      </c>
      <c r="G50" s="15">
        <v>0</v>
      </c>
      <c r="H50" s="15">
        <v>0</v>
      </c>
      <c r="I50" s="15">
        <v>0</v>
      </c>
    </row>
    <row r="51" spans="1:9" ht="15.75" customHeight="1">
      <c r="A51" s="15">
        <v>0</v>
      </c>
      <c r="B51" s="15">
        <v>0</v>
      </c>
      <c r="C51" s="15">
        <v>0</v>
      </c>
      <c r="G51" s="15">
        <v>0</v>
      </c>
      <c r="H51" s="15">
        <v>0</v>
      </c>
      <c r="I51" s="15">
        <v>0</v>
      </c>
    </row>
    <row r="52" spans="1:9" ht="15.75" customHeight="1">
      <c r="A52" s="15">
        <v>0</v>
      </c>
      <c r="B52" s="15">
        <v>0</v>
      </c>
      <c r="C52" s="15">
        <v>0</v>
      </c>
      <c r="G52" s="15">
        <v>0</v>
      </c>
      <c r="H52" s="15">
        <v>0</v>
      </c>
      <c r="I52" s="15">
        <v>0</v>
      </c>
    </row>
    <row r="53" spans="1:9" ht="15.75" customHeight="1">
      <c r="A53" s="15">
        <v>0</v>
      </c>
      <c r="B53" s="15">
        <v>0</v>
      </c>
      <c r="C53" s="15">
        <v>0</v>
      </c>
      <c r="G53" s="15">
        <v>0</v>
      </c>
      <c r="H53" s="15">
        <v>0</v>
      </c>
      <c r="I53" s="15">
        <v>0</v>
      </c>
    </row>
    <row r="54" spans="1:9" ht="15.75" customHeight="1">
      <c r="A54" s="15">
        <v>0</v>
      </c>
      <c r="B54" s="15">
        <v>0</v>
      </c>
      <c r="C54" s="15">
        <v>0</v>
      </c>
      <c r="G54" s="15">
        <v>0</v>
      </c>
      <c r="H54" s="15">
        <v>0</v>
      </c>
      <c r="I54" s="15">
        <v>0</v>
      </c>
    </row>
    <row r="55" spans="1:9" ht="15.75" customHeight="1">
      <c r="A55" s="15">
        <v>0</v>
      </c>
      <c r="B55" s="15">
        <v>0</v>
      </c>
      <c r="C55" s="15">
        <v>0</v>
      </c>
      <c r="G55" s="15">
        <v>0</v>
      </c>
      <c r="H55" s="15">
        <v>0</v>
      </c>
      <c r="I55" s="15">
        <v>0</v>
      </c>
    </row>
    <row r="56" spans="1:9" ht="15.75" customHeight="1">
      <c r="A56" s="15">
        <v>0</v>
      </c>
      <c r="B56" s="15">
        <v>0</v>
      </c>
      <c r="C56" s="15">
        <v>0</v>
      </c>
      <c r="G56" s="15">
        <v>0</v>
      </c>
      <c r="H56" s="15">
        <v>0</v>
      </c>
      <c r="I56" s="15">
        <v>0</v>
      </c>
    </row>
    <row r="57" spans="1:9" ht="15.75" customHeight="1">
      <c r="A57" s="15">
        <v>0</v>
      </c>
      <c r="B57" s="15">
        <v>0</v>
      </c>
      <c r="C57" s="15">
        <v>0</v>
      </c>
      <c r="G57" s="15">
        <v>0</v>
      </c>
      <c r="H57" s="15">
        <v>0</v>
      </c>
      <c r="I57" s="15">
        <v>0</v>
      </c>
    </row>
    <row r="58" spans="1:9" ht="15.75" customHeight="1">
      <c r="A58" s="15">
        <v>0</v>
      </c>
      <c r="B58" s="15">
        <v>0</v>
      </c>
      <c r="C58" s="15">
        <v>0</v>
      </c>
      <c r="G58" s="15">
        <v>0</v>
      </c>
      <c r="H58" s="15">
        <v>0</v>
      </c>
      <c r="I58" s="15">
        <v>0</v>
      </c>
    </row>
    <row r="59" spans="1:9" ht="15.75" customHeight="1">
      <c r="A59" s="15">
        <v>0</v>
      </c>
      <c r="B59" s="15">
        <v>0</v>
      </c>
      <c r="C59" s="15">
        <v>0</v>
      </c>
      <c r="G59" s="15">
        <v>0</v>
      </c>
      <c r="H59" s="15">
        <v>0</v>
      </c>
      <c r="I59" s="15">
        <v>0</v>
      </c>
    </row>
    <row r="60" spans="1:9" ht="15.75" customHeight="1">
      <c r="A60" s="15">
        <v>0</v>
      </c>
      <c r="B60" s="15">
        <v>0</v>
      </c>
      <c r="C60" s="15">
        <v>0</v>
      </c>
      <c r="G60" s="15">
        <v>0</v>
      </c>
      <c r="H60" s="15">
        <v>0</v>
      </c>
      <c r="I60" s="15">
        <v>0</v>
      </c>
    </row>
    <row r="61" spans="1:9" ht="15.75" customHeight="1">
      <c r="A61" s="15">
        <v>0</v>
      </c>
      <c r="B61" s="15">
        <v>0</v>
      </c>
      <c r="C61" s="15">
        <v>0</v>
      </c>
      <c r="G61" s="15">
        <v>0</v>
      </c>
      <c r="H61" s="15">
        <v>0</v>
      </c>
      <c r="I61" s="15">
        <v>0</v>
      </c>
    </row>
    <row r="62" spans="1:9" ht="15.75" customHeight="1">
      <c r="A62" s="15">
        <v>0</v>
      </c>
      <c r="B62" s="15">
        <v>0</v>
      </c>
      <c r="C62" s="15">
        <v>0</v>
      </c>
      <c r="G62" s="15">
        <v>0</v>
      </c>
      <c r="H62" s="15">
        <v>0</v>
      </c>
      <c r="I62" s="15">
        <v>0</v>
      </c>
    </row>
    <row r="63" spans="1:9" ht="15.75" customHeight="1">
      <c r="A63" s="15">
        <v>0</v>
      </c>
      <c r="B63" s="15">
        <v>0</v>
      </c>
      <c r="C63" s="15">
        <v>0</v>
      </c>
      <c r="G63" s="15">
        <v>0</v>
      </c>
      <c r="H63" s="15">
        <v>0</v>
      </c>
      <c r="I63" s="15">
        <v>0</v>
      </c>
    </row>
    <row r="64" spans="1:9" ht="15.75" customHeight="1">
      <c r="A64" s="15">
        <v>0</v>
      </c>
      <c r="B64" s="15">
        <v>0</v>
      </c>
      <c r="C64" s="15">
        <v>0</v>
      </c>
      <c r="G64" s="15">
        <v>0</v>
      </c>
      <c r="H64" s="15">
        <v>0</v>
      </c>
      <c r="I64" s="15">
        <v>0</v>
      </c>
    </row>
    <row r="65" spans="1:9" ht="15.75" customHeight="1">
      <c r="A65" s="15">
        <v>0</v>
      </c>
      <c r="B65" s="15">
        <v>0</v>
      </c>
      <c r="C65" s="15">
        <v>0</v>
      </c>
      <c r="G65" s="15">
        <v>0</v>
      </c>
      <c r="H65" s="15">
        <v>0</v>
      </c>
      <c r="I65" s="15">
        <v>0</v>
      </c>
    </row>
    <row r="66" spans="1:9" ht="15.75" customHeight="1">
      <c r="A66" s="15">
        <v>0</v>
      </c>
      <c r="B66" s="15">
        <v>0</v>
      </c>
      <c r="C66" s="15">
        <v>0</v>
      </c>
      <c r="G66" s="15">
        <v>0</v>
      </c>
      <c r="H66" s="15">
        <v>0</v>
      </c>
      <c r="I66" s="15">
        <v>0</v>
      </c>
    </row>
    <row r="67" spans="1:9" ht="15.75" customHeight="1">
      <c r="A67" s="15">
        <v>0</v>
      </c>
      <c r="B67" s="15">
        <v>0</v>
      </c>
      <c r="C67" s="15">
        <v>0</v>
      </c>
      <c r="G67" s="15">
        <v>0</v>
      </c>
      <c r="H67" s="15">
        <v>0</v>
      </c>
      <c r="I67" s="15">
        <v>0</v>
      </c>
    </row>
    <row r="68" spans="1:9" ht="15.75" customHeight="1">
      <c r="A68" s="15">
        <v>0</v>
      </c>
      <c r="B68" s="15">
        <v>0</v>
      </c>
      <c r="C68" s="15">
        <v>0</v>
      </c>
      <c r="G68" s="15">
        <v>0</v>
      </c>
      <c r="H68" s="15">
        <v>0</v>
      </c>
      <c r="I68" s="15">
        <v>0</v>
      </c>
    </row>
    <row r="69" spans="1:9" ht="15.75" customHeight="1">
      <c r="A69" s="15">
        <v>0</v>
      </c>
      <c r="B69" s="15">
        <v>0</v>
      </c>
      <c r="C69" s="15">
        <v>0</v>
      </c>
      <c r="G69" s="15">
        <v>0</v>
      </c>
      <c r="H69" s="15">
        <v>0</v>
      </c>
      <c r="I69" s="15">
        <v>0</v>
      </c>
    </row>
    <row r="70" spans="1:9" ht="15.75" customHeight="1">
      <c r="A70" s="15">
        <v>0</v>
      </c>
      <c r="B70" s="15">
        <v>0</v>
      </c>
      <c r="C70" s="15">
        <v>0</v>
      </c>
      <c r="G70" s="15">
        <v>0</v>
      </c>
      <c r="H70" s="15">
        <v>0</v>
      </c>
      <c r="I70" s="15">
        <v>0</v>
      </c>
    </row>
    <row r="71" spans="1:9" ht="15.75" customHeight="1">
      <c r="A71" s="15">
        <v>0</v>
      </c>
      <c r="B71" s="15">
        <v>0</v>
      </c>
      <c r="C71" s="15">
        <v>0</v>
      </c>
      <c r="G71" s="15">
        <v>0</v>
      </c>
      <c r="H71" s="15">
        <v>0</v>
      </c>
      <c r="I71" s="15">
        <v>0</v>
      </c>
    </row>
    <row r="72" spans="1:9" ht="15.75" customHeight="1">
      <c r="A72" s="15">
        <v>0</v>
      </c>
      <c r="B72" s="15">
        <v>0</v>
      </c>
      <c r="C72" s="15">
        <v>0</v>
      </c>
      <c r="G72" s="15">
        <v>0</v>
      </c>
      <c r="H72" s="15">
        <v>0</v>
      </c>
      <c r="I72" s="15">
        <v>0</v>
      </c>
    </row>
    <row r="73" spans="1:9" ht="15.75" customHeight="1">
      <c r="A73" s="15">
        <v>0</v>
      </c>
      <c r="B73" s="15">
        <v>0</v>
      </c>
      <c r="C73" s="15">
        <v>0</v>
      </c>
      <c r="G73" s="15">
        <v>0</v>
      </c>
      <c r="H73" s="15">
        <v>0</v>
      </c>
      <c r="I73" s="15">
        <v>0</v>
      </c>
    </row>
    <row r="74" spans="1:9" ht="15.75" customHeight="1">
      <c r="A74" s="15">
        <v>0</v>
      </c>
      <c r="B74" s="15">
        <v>0</v>
      </c>
      <c r="C74" s="15">
        <v>0</v>
      </c>
      <c r="G74" s="15">
        <v>0</v>
      </c>
      <c r="H74" s="15">
        <v>0</v>
      </c>
      <c r="I74" s="15">
        <v>0</v>
      </c>
    </row>
    <row r="75" spans="1:9" ht="15.75" customHeight="1">
      <c r="A75" s="15">
        <v>0</v>
      </c>
      <c r="B75" s="15">
        <v>0</v>
      </c>
      <c r="C75" s="15">
        <v>0</v>
      </c>
      <c r="G75" s="15">
        <v>0</v>
      </c>
      <c r="H75" s="15">
        <v>0</v>
      </c>
      <c r="I75" s="15">
        <v>0</v>
      </c>
    </row>
    <row r="76" spans="1:9" ht="15.75" customHeight="1">
      <c r="A76" s="15">
        <v>0</v>
      </c>
      <c r="B76" s="15">
        <v>0</v>
      </c>
      <c r="C76" s="15">
        <v>0</v>
      </c>
      <c r="G76" s="15">
        <v>0</v>
      </c>
      <c r="H76" s="15">
        <v>0</v>
      </c>
      <c r="I76" s="15">
        <v>0</v>
      </c>
    </row>
    <row r="77" spans="1:9" ht="15.75" customHeight="1">
      <c r="A77" s="15">
        <v>0</v>
      </c>
      <c r="B77" s="15">
        <v>0</v>
      </c>
      <c r="C77" s="15">
        <v>0</v>
      </c>
      <c r="G77" s="15">
        <v>0</v>
      </c>
      <c r="H77" s="15">
        <v>0</v>
      </c>
      <c r="I77" s="15">
        <v>0</v>
      </c>
    </row>
    <row r="78" spans="1:9" ht="15.75" customHeight="1">
      <c r="A78" s="15">
        <v>0</v>
      </c>
      <c r="B78" s="15">
        <v>0</v>
      </c>
      <c r="C78" s="15">
        <v>0</v>
      </c>
      <c r="G78" s="15">
        <v>0</v>
      </c>
      <c r="H78" s="15">
        <v>0</v>
      </c>
      <c r="I78" s="15">
        <v>0</v>
      </c>
    </row>
    <row r="79" spans="1:9" ht="15.75" customHeight="1">
      <c r="A79" s="15">
        <v>0</v>
      </c>
      <c r="B79" s="15">
        <v>0</v>
      </c>
      <c r="C79" s="15">
        <v>0</v>
      </c>
      <c r="G79" s="15">
        <v>0</v>
      </c>
      <c r="H79" s="15">
        <v>0</v>
      </c>
      <c r="I79" s="15">
        <v>0</v>
      </c>
    </row>
    <row r="80" spans="1:9" ht="15.75" customHeight="1">
      <c r="A80" s="15">
        <v>0</v>
      </c>
      <c r="B80" s="15">
        <v>0</v>
      </c>
      <c r="C80" s="15">
        <v>0</v>
      </c>
      <c r="G80" s="15">
        <v>0</v>
      </c>
      <c r="H80" s="15">
        <v>0</v>
      </c>
      <c r="I80" s="15">
        <v>0</v>
      </c>
    </row>
    <row r="81" spans="1:9" ht="15.75" customHeight="1">
      <c r="A81" s="15">
        <v>0</v>
      </c>
      <c r="B81" s="15">
        <v>0</v>
      </c>
      <c r="C81" s="15">
        <v>0</v>
      </c>
      <c r="G81" s="15">
        <v>0</v>
      </c>
      <c r="H81" s="15">
        <v>0</v>
      </c>
      <c r="I81" s="15">
        <v>0</v>
      </c>
    </row>
    <row r="82" spans="1:9" ht="15.75" customHeight="1">
      <c r="A82" s="15">
        <v>0</v>
      </c>
      <c r="B82" s="15">
        <v>0</v>
      </c>
      <c r="C82" s="15">
        <v>0</v>
      </c>
      <c r="G82" s="15">
        <v>0</v>
      </c>
      <c r="H82" s="15">
        <v>0</v>
      </c>
      <c r="I82" s="15">
        <v>0</v>
      </c>
    </row>
    <row r="83" spans="1:9" ht="15.75" customHeight="1">
      <c r="A83" s="15">
        <v>0</v>
      </c>
      <c r="B83" s="15">
        <v>0</v>
      </c>
      <c r="C83" s="15">
        <v>0</v>
      </c>
      <c r="G83" s="15">
        <v>0</v>
      </c>
      <c r="H83" s="15">
        <v>0</v>
      </c>
      <c r="I83" s="15">
        <v>0</v>
      </c>
    </row>
    <row r="84" spans="1:9" ht="15.75" customHeight="1">
      <c r="A84" s="15">
        <v>0</v>
      </c>
      <c r="B84" s="15">
        <v>0</v>
      </c>
      <c r="C84" s="15">
        <v>0</v>
      </c>
      <c r="G84" s="15">
        <v>0</v>
      </c>
      <c r="H84" s="15">
        <v>0</v>
      </c>
      <c r="I84" s="15">
        <v>0</v>
      </c>
    </row>
    <row r="85" spans="1:9" ht="15.75" customHeight="1">
      <c r="A85" s="15">
        <v>0</v>
      </c>
      <c r="B85" s="15">
        <v>0</v>
      </c>
      <c r="C85" s="15">
        <v>0</v>
      </c>
      <c r="G85" s="15">
        <v>0</v>
      </c>
      <c r="H85" s="15">
        <v>0</v>
      </c>
      <c r="I85" s="15">
        <v>0</v>
      </c>
    </row>
    <row r="86" spans="1:9" ht="15.75" customHeight="1">
      <c r="A86" s="15">
        <v>0</v>
      </c>
      <c r="B86" s="15">
        <v>0</v>
      </c>
      <c r="C86" s="15">
        <v>0</v>
      </c>
      <c r="G86" s="15">
        <v>0</v>
      </c>
      <c r="H86" s="15">
        <v>0</v>
      </c>
      <c r="I86" s="15">
        <v>0</v>
      </c>
    </row>
    <row r="87" spans="1:9" ht="15.75" customHeight="1">
      <c r="A87" s="15">
        <v>0</v>
      </c>
      <c r="B87" s="15">
        <v>0</v>
      </c>
      <c r="C87" s="15">
        <v>0</v>
      </c>
      <c r="G87" s="15">
        <v>0</v>
      </c>
      <c r="H87" s="15">
        <v>0</v>
      </c>
      <c r="I87" s="15">
        <v>0</v>
      </c>
    </row>
    <row r="88" spans="1:9" ht="15.75" customHeight="1">
      <c r="A88" s="15">
        <v>0</v>
      </c>
      <c r="B88" s="15">
        <v>0</v>
      </c>
      <c r="C88" s="15">
        <v>0</v>
      </c>
      <c r="G88" s="15">
        <v>0</v>
      </c>
      <c r="H88" s="15">
        <v>0</v>
      </c>
      <c r="I88" s="15">
        <v>0</v>
      </c>
    </row>
    <row r="89" spans="1:9" ht="15.75" customHeight="1">
      <c r="A89" s="15">
        <v>0</v>
      </c>
      <c r="B89" s="15">
        <v>0</v>
      </c>
      <c r="C89" s="15">
        <v>0</v>
      </c>
      <c r="G89" s="15">
        <v>0</v>
      </c>
      <c r="H89" s="15">
        <v>0</v>
      </c>
      <c r="I89" s="15">
        <v>0</v>
      </c>
    </row>
    <row r="90" spans="1:9" ht="15.75" customHeight="1">
      <c r="A90" s="15">
        <v>0</v>
      </c>
      <c r="B90" s="15">
        <v>0</v>
      </c>
      <c r="C90" s="15">
        <v>0</v>
      </c>
      <c r="G90" s="15">
        <v>0</v>
      </c>
      <c r="H90" s="15">
        <v>0</v>
      </c>
      <c r="I90" s="15">
        <v>0</v>
      </c>
    </row>
    <row r="91" spans="1:9" ht="15.75" customHeight="1">
      <c r="A91" s="15">
        <v>0</v>
      </c>
      <c r="B91" s="15">
        <v>0</v>
      </c>
      <c r="C91" s="15">
        <v>0</v>
      </c>
      <c r="G91" s="15">
        <v>0</v>
      </c>
      <c r="H91" s="15">
        <v>0</v>
      </c>
      <c r="I91" s="15">
        <v>0</v>
      </c>
    </row>
    <row r="92" spans="1:9" ht="15.75" customHeight="1">
      <c r="A92" s="15">
        <v>0</v>
      </c>
      <c r="B92" s="15">
        <v>0</v>
      </c>
      <c r="C92" s="15">
        <v>0</v>
      </c>
      <c r="G92" s="15">
        <v>0</v>
      </c>
      <c r="H92" s="15">
        <v>0</v>
      </c>
      <c r="I92" s="15">
        <v>0</v>
      </c>
    </row>
    <row r="93" spans="1:9" ht="15.75" customHeight="1">
      <c r="A93" s="15">
        <v>0</v>
      </c>
      <c r="B93" s="15">
        <v>0</v>
      </c>
      <c r="C93" s="15">
        <v>0</v>
      </c>
      <c r="G93" s="15">
        <v>0</v>
      </c>
      <c r="H93" s="15">
        <v>0</v>
      </c>
      <c r="I93" s="15">
        <v>0</v>
      </c>
    </row>
    <row r="94" spans="1:9" ht="15.75" customHeight="1">
      <c r="A94" s="15">
        <v>0</v>
      </c>
      <c r="B94" s="15">
        <v>0</v>
      </c>
      <c r="C94" s="15">
        <v>0</v>
      </c>
      <c r="G94" s="15">
        <v>0</v>
      </c>
      <c r="H94" s="15">
        <v>0</v>
      </c>
      <c r="I94" s="15">
        <v>0</v>
      </c>
    </row>
    <row r="95" spans="1:9" ht="15.75" customHeight="1">
      <c r="A95" s="15">
        <v>0</v>
      </c>
      <c r="B95" s="15">
        <v>0</v>
      </c>
      <c r="C95" s="15">
        <v>0</v>
      </c>
      <c r="G95" s="15">
        <v>0</v>
      </c>
      <c r="H95" s="15">
        <v>0</v>
      </c>
      <c r="I95" s="15">
        <v>0</v>
      </c>
    </row>
    <row r="96" spans="1:9" ht="15.75" customHeight="1">
      <c r="A96" s="15">
        <v>0</v>
      </c>
      <c r="B96" s="15">
        <v>0</v>
      </c>
      <c r="C96" s="15">
        <v>0</v>
      </c>
      <c r="G96" s="15">
        <v>0</v>
      </c>
      <c r="H96" s="15">
        <v>0</v>
      </c>
      <c r="I96" s="15">
        <v>0</v>
      </c>
    </row>
    <row r="97" spans="1:9" ht="15.75" customHeight="1">
      <c r="A97" s="15">
        <v>0</v>
      </c>
      <c r="B97" s="15">
        <v>0</v>
      </c>
      <c r="C97" s="15">
        <v>0</v>
      </c>
      <c r="G97" s="15">
        <v>0</v>
      </c>
      <c r="H97" s="15">
        <v>0</v>
      </c>
      <c r="I97" s="15">
        <v>0</v>
      </c>
    </row>
    <row r="98" spans="1:9" ht="15.75" customHeight="1">
      <c r="A98" s="15">
        <v>0</v>
      </c>
      <c r="B98" s="15">
        <v>0</v>
      </c>
      <c r="C98" s="15">
        <v>0</v>
      </c>
      <c r="G98" s="15">
        <v>0</v>
      </c>
      <c r="H98" s="15">
        <v>0</v>
      </c>
      <c r="I98" s="15">
        <v>0</v>
      </c>
    </row>
    <row r="99" spans="1:9" ht="15.75" customHeight="1">
      <c r="A99" s="15">
        <v>0</v>
      </c>
      <c r="B99" s="15">
        <v>0</v>
      </c>
      <c r="C99" s="15">
        <v>0</v>
      </c>
      <c r="G99" s="15">
        <v>0</v>
      </c>
      <c r="H99" s="15">
        <v>0</v>
      </c>
      <c r="I99" s="15">
        <v>0</v>
      </c>
    </row>
    <row r="100" spans="1:9" ht="15.75" customHeight="1">
      <c r="A100" s="15">
        <v>0</v>
      </c>
      <c r="B100" s="15">
        <v>0</v>
      </c>
      <c r="C100" s="15">
        <v>0</v>
      </c>
      <c r="G100" s="15">
        <v>0</v>
      </c>
      <c r="H100" s="15">
        <v>0</v>
      </c>
      <c r="I100" s="15">
        <v>0</v>
      </c>
    </row>
    <row r="101" spans="1:9" ht="15.75" customHeight="1">
      <c r="A101" s="15">
        <v>0</v>
      </c>
      <c r="B101" s="15">
        <v>0</v>
      </c>
      <c r="C101" s="15">
        <v>0</v>
      </c>
      <c r="G101" s="15">
        <v>0</v>
      </c>
      <c r="H101" s="15">
        <v>0</v>
      </c>
      <c r="I101" s="15">
        <v>0</v>
      </c>
    </row>
    <row r="102" spans="1:9" ht="15.75" customHeight="1">
      <c r="A102" s="15">
        <v>0</v>
      </c>
      <c r="B102" s="15">
        <v>0</v>
      </c>
      <c r="C102" s="15">
        <v>0</v>
      </c>
      <c r="G102" s="15">
        <v>0</v>
      </c>
      <c r="H102" s="15">
        <v>0</v>
      </c>
      <c r="I102" s="15">
        <v>0</v>
      </c>
    </row>
    <row r="103" spans="1:9" ht="15.75" customHeight="1">
      <c r="A103" s="15">
        <v>0</v>
      </c>
      <c r="B103" s="15">
        <v>0</v>
      </c>
      <c r="C103" s="15">
        <v>0</v>
      </c>
      <c r="G103" s="15">
        <v>0</v>
      </c>
      <c r="H103" s="15">
        <v>0</v>
      </c>
      <c r="I103" s="15">
        <v>0</v>
      </c>
    </row>
    <row r="104" spans="1:9" ht="15.75" customHeight="1">
      <c r="A104" s="15">
        <v>0</v>
      </c>
      <c r="B104" s="15">
        <v>0</v>
      </c>
      <c r="C104" s="15">
        <v>0</v>
      </c>
      <c r="G104" s="15">
        <v>0</v>
      </c>
      <c r="H104" s="15">
        <v>0</v>
      </c>
      <c r="I104" s="15">
        <v>0</v>
      </c>
    </row>
    <row r="105" spans="1:9" ht="15.75" customHeight="1">
      <c r="A105" s="15">
        <v>0</v>
      </c>
      <c r="B105" s="15">
        <v>0</v>
      </c>
      <c r="C105" s="15">
        <v>0</v>
      </c>
      <c r="G105" s="15">
        <v>0</v>
      </c>
      <c r="H105" s="15">
        <v>0</v>
      </c>
      <c r="I105" s="15">
        <v>0</v>
      </c>
    </row>
    <row r="106" spans="1:9" ht="15.75" customHeight="1">
      <c r="A106" s="15">
        <v>0</v>
      </c>
      <c r="B106" s="15">
        <v>0</v>
      </c>
      <c r="C106" s="15">
        <v>0</v>
      </c>
      <c r="G106" s="15">
        <v>0</v>
      </c>
      <c r="H106" s="15">
        <v>0</v>
      </c>
      <c r="I106" s="15">
        <v>0</v>
      </c>
    </row>
    <row r="107" spans="1:9" ht="15.75" customHeight="1">
      <c r="A107" s="15">
        <v>0</v>
      </c>
      <c r="B107" s="15">
        <v>0</v>
      </c>
      <c r="C107" s="15">
        <v>0</v>
      </c>
      <c r="G107" s="15">
        <v>0</v>
      </c>
      <c r="H107" s="15">
        <v>0</v>
      </c>
      <c r="I107" s="15">
        <v>0</v>
      </c>
    </row>
    <row r="108" spans="1:9" ht="15.75" customHeight="1">
      <c r="A108" s="15">
        <v>0</v>
      </c>
      <c r="B108" s="15">
        <v>0</v>
      </c>
      <c r="C108" s="15">
        <v>0</v>
      </c>
      <c r="G108" s="15">
        <v>0</v>
      </c>
      <c r="H108" s="15">
        <v>0</v>
      </c>
      <c r="I108" s="15">
        <v>0</v>
      </c>
    </row>
    <row r="109" spans="1:9" ht="15.75" customHeight="1">
      <c r="A109" s="15">
        <v>0</v>
      </c>
      <c r="B109" s="15">
        <v>0</v>
      </c>
      <c r="C109" s="15">
        <v>0</v>
      </c>
      <c r="G109" s="15">
        <v>0</v>
      </c>
      <c r="H109" s="15">
        <v>0</v>
      </c>
      <c r="I109" s="15">
        <v>0</v>
      </c>
    </row>
    <row r="110" spans="1:9" ht="15.75" customHeight="1">
      <c r="A110" s="15">
        <v>0</v>
      </c>
      <c r="B110" s="15">
        <v>0</v>
      </c>
      <c r="C110" s="15">
        <v>0</v>
      </c>
      <c r="G110" s="15">
        <v>0</v>
      </c>
      <c r="H110" s="15">
        <v>0</v>
      </c>
      <c r="I110" s="15">
        <v>0</v>
      </c>
    </row>
    <row r="111" spans="1:9" ht="15.75" customHeight="1">
      <c r="A111" s="15">
        <v>0</v>
      </c>
      <c r="B111" s="15">
        <v>0</v>
      </c>
      <c r="C111" s="15">
        <v>0</v>
      </c>
      <c r="G111" s="15">
        <v>0</v>
      </c>
      <c r="H111" s="15">
        <v>0</v>
      </c>
      <c r="I111" s="15">
        <v>0</v>
      </c>
    </row>
    <row r="112" spans="1:9" ht="15.75" customHeight="1">
      <c r="A112" s="15">
        <v>0</v>
      </c>
      <c r="B112" s="15">
        <v>0</v>
      </c>
      <c r="C112" s="15">
        <v>0</v>
      </c>
      <c r="G112" s="15">
        <v>0</v>
      </c>
      <c r="H112" s="15">
        <v>0</v>
      </c>
      <c r="I112" s="15">
        <v>0</v>
      </c>
    </row>
    <row r="113" spans="1:9" ht="15.75" customHeight="1">
      <c r="A113" s="15">
        <v>0</v>
      </c>
      <c r="B113" s="15">
        <v>0</v>
      </c>
      <c r="C113" s="15">
        <v>0</v>
      </c>
      <c r="G113" s="15">
        <v>0</v>
      </c>
      <c r="H113" s="15">
        <v>0</v>
      </c>
      <c r="I113" s="15">
        <v>0</v>
      </c>
    </row>
    <row r="114" spans="1:9" ht="15.75" customHeight="1">
      <c r="A114" s="15">
        <v>0</v>
      </c>
      <c r="B114" s="15">
        <v>0</v>
      </c>
      <c r="C114" s="15">
        <v>0</v>
      </c>
      <c r="G114" s="15">
        <v>0</v>
      </c>
      <c r="H114" s="15">
        <v>0</v>
      </c>
      <c r="I114" s="15">
        <v>0</v>
      </c>
    </row>
    <row r="115" spans="1:9" ht="15.75" customHeight="1">
      <c r="A115" s="15">
        <v>0</v>
      </c>
      <c r="B115" s="15">
        <v>0</v>
      </c>
      <c r="C115" s="15">
        <v>0</v>
      </c>
      <c r="G115" s="15">
        <v>0</v>
      </c>
      <c r="H115" s="15">
        <v>0</v>
      </c>
      <c r="I115" s="15">
        <v>0</v>
      </c>
    </row>
    <row r="116" spans="1:9" ht="15.75" customHeight="1">
      <c r="A116" s="15">
        <v>0</v>
      </c>
      <c r="B116" s="15">
        <v>0</v>
      </c>
      <c r="C116" s="15">
        <v>0</v>
      </c>
      <c r="G116" s="15">
        <v>0</v>
      </c>
      <c r="H116" s="15">
        <v>0</v>
      </c>
      <c r="I116" s="15">
        <v>0</v>
      </c>
    </row>
    <row r="117" spans="1:9" ht="15.75" customHeight="1">
      <c r="A117" s="15">
        <v>0</v>
      </c>
      <c r="B117" s="15">
        <v>0</v>
      </c>
      <c r="C117" s="15">
        <v>0</v>
      </c>
      <c r="G117" s="15">
        <v>0</v>
      </c>
      <c r="H117" s="15">
        <v>0</v>
      </c>
      <c r="I117" s="15">
        <v>0</v>
      </c>
    </row>
    <row r="118" spans="1:9" ht="15.75" customHeight="1">
      <c r="A118" s="15">
        <v>0</v>
      </c>
      <c r="B118" s="15">
        <v>0</v>
      </c>
      <c r="C118" s="15">
        <v>0</v>
      </c>
      <c r="G118" s="15">
        <v>0</v>
      </c>
      <c r="H118" s="15">
        <v>0</v>
      </c>
      <c r="I118" s="15">
        <v>0</v>
      </c>
    </row>
    <row r="119" spans="1:9" ht="15.75" customHeight="1">
      <c r="A119" s="15">
        <v>0</v>
      </c>
      <c r="B119" s="15">
        <v>0</v>
      </c>
      <c r="C119" s="15">
        <v>0</v>
      </c>
      <c r="G119" s="15">
        <v>0</v>
      </c>
      <c r="H119" s="15">
        <v>0</v>
      </c>
      <c r="I119" s="15">
        <v>0</v>
      </c>
    </row>
    <row r="120" spans="1:9" ht="15.75" customHeight="1">
      <c r="A120" s="15">
        <v>0</v>
      </c>
      <c r="B120" s="15">
        <v>0</v>
      </c>
      <c r="C120" s="15">
        <v>0</v>
      </c>
      <c r="G120" s="15">
        <v>0</v>
      </c>
      <c r="H120" s="15">
        <v>0</v>
      </c>
      <c r="I120" s="15">
        <v>0</v>
      </c>
    </row>
    <row r="121" spans="1:9" ht="15.75" customHeight="1">
      <c r="A121" s="15">
        <v>0</v>
      </c>
      <c r="B121" s="15">
        <v>0</v>
      </c>
      <c r="C121" s="15">
        <v>0</v>
      </c>
      <c r="G121" s="15">
        <v>0</v>
      </c>
      <c r="H121" s="15">
        <v>0</v>
      </c>
      <c r="I121" s="15">
        <v>0</v>
      </c>
    </row>
    <row r="122" spans="1:9" ht="15.75" customHeight="1">
      <c r="A122" s="15">
        <v>0</v>
      </c>
      <c r="B122" s="15">
        <v>0</v>
      </c>
      <c r="C122" s="15">
        <v>0</v>
      </c>
      <c r="G122" s="15">
        <v>0</v>
      </c>
      <c r="H122" s="15">
        <v>0</v>
      </c>
      <c r="I122" s="15">
        <v>0</v>
      </c>
    </row>
    <row r="123" spans="1:9" ht="15.75" customHeight="1">
      <c r="A123" s="15">
        <v>0</v>
      </c>
      <c r="B123" s="15">
        <v>0</v>
      </c>
      <c r="C123" s="15">
        <v>0</v>
      </c>
      <c r="G123" s="15">
        <v>0</v>
      </c>
      <c r="H123" s="15">
        <v>0</v>
      </c>
      <c r="I123" s="15">
        <v>0</v>
      </c>
    </row>
    <row r="124" spans="1:9" ht="15.75" customHeight="1">
      <c r="A124" s="15">
        <v>0</v>
      </c>
      <c r="B124" s="15">
        <v>0</v>
      </c>
      <c r="C124" s="15">
        <v>0</v>
      </c>
      <c r="G124" s="15">
        <v>0</v>
      </c>
      <c r="H124" s="15">
        <v>0</v>
      </c>
      <c r="I124" s="15">
        <v>0</v>
      </c>
    </row>
    <row r="125" spans="1:9" ht="15.75" customHeight="1">
      <c r="A125" s="15">
        <v>0</v>
      </c>
      <c r="B125" s="15">
        <v>0</v>
      </c>
      <c r="C125" s="15">
        <v>0</v>
      </c>
      <c r="G125" s="15">
        <v>0</v>
      </c>
      <c r="H125" s="15">
        <v>0</v>
      </c>
      <c r="I125" s="15">
        <v>0</v>
      </c>
    </row>
    <row r="126" spans="1:9" ht="15.75" customHeight="1">
      <c r="A126" s="15">
        <v>0</v>
      </c>
      <c r="B126" s="15">
        <v>0</v>
      </c>
      <c r="C126" s="15">
        <v>0</v>
      </c>
      <c r="G126" s="15">
        <v>0</v>
      </c>
      <c r="H126" s="15">
        <v>0</v>
      </c>
      <c r="I126" s="15">
        <v>0</v>
      </c>
    </row>
    <row r="127" spans="1:9" ht="15.75" customHeight="1">
      <c r="A127" s="15">
        <v>0</v>
      </c>
      <c r="B127" s="15">
        <v>0</v>
      </c>
      <c r="C127" s="15">
        <v>0</v>
      </c>
      <c r="G127" s="15">
        <v>0</v>
      </c>
      <c r="H127" s="15">
        <v>0</v>
      </c>
      <c r="I127" s="15">
        <v>0</v>
      </c>
    </row>
    <row r="128" spans="1:9" ht="15.75" customHeight="1">
      <c r="A128" s="15">
        <v>0</v>
      </c>
      <c r="B128" s="15">
        <v>0</v>
      </c>
      <c r="C128" s="15">
        <v>0</v>
      </c>
      <c r="G128" s="15">
        <v>0</v>
      </c>
      <c r="H128" s="15">
        <v>0</v>
      </c>
      <c r="I128" s="15">
        <v>0</v>
      </c>
    </row>
    <row r="129" spans="1:9" ht="15.75" customHeight="1">
      <c r="A129" s="15">
        <v>0</v>
      </c>
      <c r="B129" s="15">
        <v>0</v>
      </c>
      <c r="C129" s="15">
        <v>0</v>
      </c>
      <c r="G129" s="15">
        <v>0</v>
      </c>
      <c r="H129" s="15">
        <v>0</v>
      </c>
      <c r="I129" s="15">
        <v>0</v>
      </c>
    </row>
    <row r="130" spans="1:9" ht="15.75" customHeight="1">
      <c r="A130" s="15">
        <v>0</v>
      </c>
      <c r="B130" s="15">
        <v>0</v>
      </c>
      <c r="C130" s="15">
        <v>0</v>
      </c>
      <c r="G130" s="15">
        <v>0</v>
      </c>
      <c r="H130" s="15">
        <v>0</v>
      </c>
      <c r="I130" s="15">
        <v>0</v>
      </c>
    </row>
    <row r="131" spans="1:9" ht="15.75" customHeight="1">
      <c r="A131" s="15">
        <v>0</v>
      </c>
      <c r="B131" s="15">
        <v>0</v>
      </c>
      <c r="C131" s="15">
        <v>0</v>
      </c>
      <c r="G131" s="15">
        <v>0</v>
      </c>
      <c r="H131" s="15">
        <v>0</v>
      </c>
      <c r="I131" s="15">
        <v>0</v>
      </c>
    </row>
    <row r="132" spans="1:9" ht="15.75" customHeight="1">
      <c r="A132" s="15">
        <v>0</v>
      </c>
      <c r="B132" s="15">
        <v>0</v>
      </c>
      <c r="C132" s="15">
        <v>0</v>
      </c>
      <c r="G132" s="15">
        <v>0</v>
      </c>
      <c r="H132" s="15">
        <v>0</v>
      </c>
      <c r="I132" s="15">
        <v>0</v>
      </c>
    </row>
    <row r="133" spans="1:9" ht="15.75" customHeight="1">
      <c r="A133" s="15">
        <v>0</v>
      </c>
      <c r="B133" s="15">
        <v>0</v>
      </c>
      <c r="C133" s="15">
        <v>0</v>
      </c>
      <c r="G133" s="15">
        <v>0</v>
      </c>
      <c r="H133" s="15">
        <v>0</v>
      </c>
      <c r="I133" s="15">
        <v>0</v>
      </c>
    </row>
    <row r="134" spans="1:9" ht="15.75" customHeight="1">
      <c r="A134" s="15">
        <v>0</v>
      </c>
      <c r="B134" s="15">
        <v>0</v>
      </c>
      <c r="C134" s="15">
        <v>0</v>
      </c>
      <c r="G134" s="15">
        <v>0</v>
      </c>
      <c r="H134" s="15">
        <v>0</v>
      </c>
      <c r="I134" s="15">
        <v>0</v>
      </c>
    </row>
    <row r="135" spans="1:9" ht="15.75" customHeight="1">
      <c r="A135" s="15">
        <v>0</v>
      </c>
      <c r="B135" s="15">
        <v>0</v>
      </c>
      <c r="C135" s="15">
        <v>0</v>
      </c>
      <c r="G135" s="15">
        <v>0</v>
      </c>
      <c r="H135" s="15">
        <v>0</v>
      </c>
      <c r="I135" s="15">
        <v>0</v>
      </c>
    </row>
    <row r="136" spans="1:9" ht="15.75" customHeight="1">
      <c r="A136" s="15">
        <v>0</v>
      </c>
      <c r="B136" s="15">
        <v>0</v>
      </c>
      <c r="C136" s="15">
        <v>0</v>
      </c>
      <c r="G136" s="15">
        <v>0</v>
      </c>
      <c r="H136" s="15">
        <v>0</v>
      </c>
      <c r="I136" s="15">
        <v>0</v>
      </c>
    </row>
    <row r="137" spans="1:9" ht="15.75" customHeight="1">
      <c r="A137" s="15">
        <v>0</v>
      </c>
      <c r="B137" s="15">
        <v>0</v>
      </c>
      <c r="C137" s="15">
        <v>0</v>
      </c>
      <c r="G137" s="15">
        <v>0</v>
      </c>
      <c r="H137" s="15">
        <v>0</v>
      </c>
      <c r="I137" s="15">
        <v>0</v>
      </c>
    </row>
    <row r="138" spans="1:9" ht="15.75" customHeight="1">
      <c r="A138" s="15">
        <v>0</v>
      </c>
      <c r="B138" s="15">
        <v>0</v>
      </c>
      <c r="C138" s="15">
        <v>0</v>
      </c>
      <c r="G138" s="15">
        <v>0</v>
      </c>
      <c r="H138" s="15">
        <v>0</v>
      </c>
      <c r="I138" s="15">
        <v>0</v>
      </c>
    </row>
    <row r="139" spans="1:9" ht="15.75" customHeight="1">
      <c r="A139" s="15">
        <v>0</v>
      </c>
      <c r="B139" s="15">
        <v>0</v>
      </c>
      <c r="C139" s="15">
        <v>0</v>
      </c>
      <c r="G139" s="15">
        <v>0</v>
      </c>
      <c r="H139" s="15">
        <v>0</v>
      </c>
      <c r="I139" s="15">
        <v>0</v>
      </c>
    </row>
    <row r="140" spans="1:9" ht="15.75" customHeight="1">
      <c r="A140" s="15">
        <v>0</v>
      </c>
      <c r="B140" s="15">
        <v>0</v>
      </c>
      <c r="C140" s="15">
        <v>0</v>
      </c>
      <c r="G140" s="15">
        <v>0</v>
      </c>
      <c r="H140" s="15">
        <v>0</v>
      </c>
      <c r="I140" s="15">
        <v>0</v>
      </c>
    </row>
    <row r="141" spans="1:9" ht="15.75" customHeight="1">
      <c r="A141" s="15">
        <v>0</v>
      </c>
      <c r="B141" s="15">
        <v>0</v>
      </c>
      <c r="C141" s="15">
        <v>0</v>
      </c>
      <c r="G141" s="15">
        <v>0</v>
      </c>
      <c r="H141" s="15">
        <v>0</v>
      </c>
      <c r="I141" s="15">
        <v>0</v>
      </c>
    </row>
    <row r="142" spans="1:9" ht="15.75" customHeight="1">
      <c r="A142" s="15">
        <v>0</v>
      </c>
      <c r="B142" s="15">
        <v>0</v>
      </c>
      <c r="C142" s="15">
        <v>0</v>
      </c>
      <c r="G142" s="15">
        <v>0</v>
      </c>
      <c r="H142" s="15">
        <v>0</v>
      </c>
      <c r="I142" s="15">
        <v>0</v>
      </c>
    </row>
    <row r="143" spans="1:9" ht="15.75" customHeight="1">
      <c r="A143" s="15">
        <v>0</v>
      </c>
      <c r="B143" s="15">
        <v>0</v>
      </c>
      <c r="C143" s="15">
        <v>0</v>
      </c>
      <c r="G143" s="15">
        <v>0</v>
      </c>
      <c r="H143" s="15">
        <v>0</v>
      </c>
      <c r="I143" s="15">
        <v>0</v>
      </c>
    </row>
    <row r="144" spans="1:9" ht="15.75" customHeight="1">
      <c r="A144" s="15">
        <v>0</v>
      </c>
      <c r="B144" s="15">
        <v>0</v>
      </c>
      <c r="C144" s="15">
        <v>0</v>
      </c>
      <c r="G144" s="15">
        <v>0</v>
      </c>
      <c r="H144" s="15">
        <v>0</v>
      </c>
      <c r="I144" s="15">
        <v>0</v>
      </c>
    </row>
    <row r="145" spans="1:9" ht="15.75" customHeight="1">
      <c r="A145" s="15">
        <v>0</v>
      </c>
      <c r="B145" s="15">
        <v>0</v>
      </c>
      <c r="C145" s="15">
        <v>0</v>
      </c>
      <c r="G145" s="15">
        <v>0</v>
      </c>
      <c r="H145" s="15">
        <v>0</v>
      </c>
      <c r="I145" s="15">
        <v>0</v>
      </c>
    </row>
    <row r="146" spans="1:9" ht="15.75" customHeight="1">
      <c r="A146" s="15">
        <v>0</v>
      </c>
      <c r="B146" s="15">
        <v>0</v>
      </c>
      <c r="C146" s="15">
        <v>0</v>
      </c>
      <c r="G146" s="15">
        <v>0</v>
      </c>
      <c r="H146" s="15">
        <v>0</v>
      </c>
      <c r="I146" s="15">
        <v>0</v>
      </c>
    </row>
    <row r="147" spans="1:9" ht="15.75" customHeight="1">
      <c r="A147" s="15">
        <v>0</v>
      </c>
      <c r="B147" s="15">
        <v>0</v>
      </c>
      <c r="C147" s="15">
        <v>0</v>
      </c>
      <c r="G147" s="15">
        <v>0</v>
      </c>
      <c r="H147" s="15">
        <v>0</v>
      </c>
      <c r="I147" s="15">
        <v>0</v>
      </c>
    </row>
    <row r="148" spans="1:9" ht="15.75" customHeight="1">
      <c r="A148" s="15">
        <v>0</v>
      </c>
      <c r="B148" s="15">
        <v>0</v>
      </c>
      <c r="C148" s="15">
        <v>0</v>
      </c>
      <c r="G148" s="15">
        <v>0</v>
      </c>
      <c r="H148" s="15">
        <v>0</v>
      </c>
      <c r="I148" s="15">
        <v>0</v>
      </c>
    </row>
    <row r="149" spans="1:9" ht="15.75" customHeight="1">
      <c r="A149" s="15">
        <v>0</v>
      </c>
      <c r="B149" s="15">
        <v>0</v>
      </c>
      <c r="C149" s="15">
        <v>0</v>
      </c>
      <c r="G149" s="15">
        <v>0</v>
      </c>
      <c r="H149" s="15">
        <v>0</v>
      </c>
      <c r="I149" s="15">
        <v>0</v>
      </c>
    </row>
    <row r="150" spans="1:9" ht="15.75" customHeight="1">
      <c r="A150" s="15">
        <v>0</v>
      </c>
      <c r="B150" s="15">
        <v>0</v>
      </c>
      <c r="C150" s="15">
        <v>0</v>
      </c>
      <c r="G150" s="15">
        <v>0</v>
      </c>
      <c r="H150" s="15">
        <v>0</v>
      </c>
      <c r="I150" s="15">
        <v>0</v>
      </c>
    </row>
    <row r="151" spans="1:9" ht="15.75" customHeight="1">
      <c r="A151" s="15">
        <v>0</v>
      </c>
      <c r="B151" s="15">
        <v>0</v>
      </c>
      <c r="C151" s="15">
        <v>0</v>
      </c>
      <c r="G151" s="15">
        <v>0</v>
      </c>
      <c r="H151" s="15">
        <v>0</v>
      </c>
      <c r="I151" s="15">
        <v>0</v>
      </c>
    </row>
    <row r="152" spans="1:9" ht="15.75" customHeight="1">
      <c r="A152" s="15">
        <v>0</v>
      </c>
      <c r="B152" s="15">
        <v>0</v>
      </c>
      <c r="C152" s="15">
        <v>0</v>
      </c>
      <c r="G152" s="15">
        <v>0</v>
      </c>
      <c r="H152" s="15">
        <v>0</v>
      </c>
      <c r="I152" s="15">
        <v>0</v>
      </c>
    </row>
    <row r="153" spans="1:9" ht="15.75" customHeight="1">
      <c r="A153" s="15">
        <v>0</v>
      </c>
      <c r="B153" s="15">
        <v>0</v>
      </c>
      <c r="C153" s="15">
        <v>0</v>
      </c>
      <c r="G153" s="15">
        <v>0</v>
      </c>
      <c r="H153" s="15">
        <v>0</v>
      </c>
      <c r="I153" s="15">
        <v>0</v>
      </c>
    </row>
    <row r="154" spans="1:9" ht="15.75" customHeight="1">
      <c r="A154" s="15">
        <v>0</v>
      </c>
      <c r="B154" s="15">
        <v>0</v>
      </c>
      <c r="C154" s="15">
        <v>0</v>
      </c>
      <c r="G154" s="15">
        <v>0</v>
      </c>
      <c r="H154" s="15">
        <v>0</v>
      </c>
      <c r="I154" s="15">
        <v>0</v>
      </c>
    </row>
    <row r="155" spans="1:9" ht="15.75" customHeight="1">
      <c r="A155" s="15">
        <v>0</v>
      </c>
      <c r="B155" s="15">
        <v>0</v>
      </c>
      <c r="C155" s="15">
        <v>0</v>
      </c>
      <c r="G155" s="15">
        <v>0</v>
      </c>
      <c r="H155" s="15">
        <v>0</v>
      </c>
      <c r="I155" s="15">
        <v>0</v>
      </c>
    </row>
    <row r="156" spans="1:9" ht="15.75" customHeight="1">
      <c r="A156" s="15">
        <v>0</v>
      </c>
      <c r="B156" s="15">
        <v>0</v>
      </c>
      <c r="C156" s="15">
        <v>0</v>
      </c>
      <c r="G156" s="15">
        <v>0</v>
      </c>
      <c r="H156" s="15">
        <v>0</v>
      </c>
      <c r="I156" s="15">
        <v>0</v>
      </c>
    </row>
    <row r="157" spans="1:9" ht="15.75" customHeight="1">
      <c r="A157" s="15">
        <v>0</v>
      </c>
      <c r="B157" s="15">
        <v>0</v>
      </c>
      <c r="C157" s="15">
        <v>0</v>
      </c>
      <c r="G157" s="15">
        <v>0</v>
      </c>
      <c r="H157" s="15">
        <v>0</v>
      </c>
      <c r="I157" s="15">
        <v>0</v>
      </c>
    </row>
    <row r="158" spans="1:9" ht="15.75" customHeight="1">
      <c r="A158" s="15">
        <v>0</v>
      </c>
      <c r="B158" s="15">
        <v>0</v>
      </c>
      <c r="C158" s="15">
        <v>0</v>
      </c>
      <c r="G158" s="15">
        <v>0</v>
      </c>
      <c r="H158" s="15">
        <v>0</v>
      </c>
      <c r="I158" s="15">
        <v>0</v>
      </c>
    </row>
    <row r="159" spans="1:9" ht="15.75" customHeight="1">
      <c r="A159" s="15">
        <v>0</v>
      </c>
      <c r="B159" s="15">
        <v>0</v>
      </c>
      <c r="C159" s="15">
        <v>0</v>
      </c>
      <c r="G159" s="15">
        <v>0</v>
      </c>
      <c r="H159" s="15">
        <v>0</v>
      </c>
      <c r="I159" s="15">
        <v>0</v>
      </c>
    </row>
    <row r="160" spans="1:9" ht="15.75" customHeight="1">
      <c r="A160" s="15">
        <v>0</v>
      </c>
      <c r="B160" s="15">
        <v>0</v>
      </c>
      <c r="C160" s="15">
        <v>0</v>
      </c>
      <c r="G160" s="15">
        <v>0</v>
      </c>
      <c r="H160" s="15">
        <v>0</v>
      </c>
      <c r="I160" s="15">
        <v>0</v>
      </c>
    </row>
    <row r="161" spans="1:9" ht="15.75" customHeight="1">
      <c r="A161" s="15">
        <v>0</v>
      </c>
      <c r="B161" s="15">
        <v>0</v>
      </c>
      <c r="C161" s="15">
        <v>0</v>
      </c>
      <c r="G161" s="15">
        <v>0</v>
      </c>
      <c r="H161" s="15">
        <v>0</v>
      </c>
      <c r="I161" s="15">
        <v>0</v>
      </c>
    </row>
    <row r="162" spans="1:9" ht="15.75" customHeight="1">
      <c r="A162" s="15">
        <v>0</v>
      </c>
      <c r="B162" s="15">
        <v>0</v>
      </c>
      <c r="C162" s="15">
        <v>0</v>
      </c>
      <c r="G162" s="15">
        <v>0</v>
      </c>
      <c r="H162" s="15">
        <v>0</v>
      </c>
      <c r="I162" s="15">
        <v>0</v>
      </c>
    </row>
    <row r="163" spans="1:9" ht="15.75" customHeight="1">
      <c r="A163" s="15">
        <v>0</v>
      </c>
      <c r="B163" s="15">
        <v>0</v>
      </c>
      <c r="C163" s="15">
        <v>0</v>
      </c>
      <c r="G163" s="15">
        <v>0</v>
      </c>
      <c r="H163" s="15">
        <v>0</v>
      </c>
      <c r="I163" s="15">
        <v>0</v>
      </c>
    </row>
    <row r="164" spans="1:9" ht="15.75" customHeight="1">
      <c r="A164" s="15">
        <v>0</v>
      </c>
      <c r="B164" s="15">
        <v>0</v>
      </c>
      <c r="C164" s="15">
        <v>0</v>
      </c>
      <c r="G164" s="15">
        <v>0</v>
      </c>
      <c r="H164" s="15">
        <v>0</v>
      </c>
      <c r="I164" s="15">
        <v>0</v>
      </c>
    </row>
    <row r="165" spans="1:9" ht="15.75" customHeight="1">
      <c r="A165" s="15">
        <v>0</v>
      </c>
      <c r="B165" s="15">
        <v>0</v>
      </c>
      <c r="C165" s="15">
        <v>0</v>
      </c>
      <c r="G165" s="15">
        <v>0</v>
      </c>
      <c r="H165" s="15">
        <v>0</v>
      </c>
      <c r="I165" s="15">
        <v>0</v>
      </c>
    </row>
    <row r="166" spans="1:9" ht="15.75" customHeight="1">
      <c r="A166" s="15">
        <v>0</v>
      </c>
      <c r="B166" s="15">
        <v>0</v>
      </c>
      <c r="C166" s="15">
        <v>0</v>
      </c>
      <c r="G166" s="15">
        <v>0</v>
      </c>
      <c r="H166" s="15">
        <v>0</v>
      </c>
      <c r="I166" s="15">
        <v>0</v>
      </c>
    </row>
    <row r="167" spans="1:9" ht="15.75" customHeight="1">
      <c r="A167" s="15">
        <v>0</v>
      </c>
      <c r="B167" s="15">
        <v>0</v>
      </c>
      <c r="C167" s="15">
        <v>0</v>
      </c>
      <c r="G167" s="15">
        <v>0</v>
      </c>
      <c r="H167" s="15">
        <v>0</v>
      </c>
      <c r="I167" s="15">
        <v>0</v>
      </c>
    </row>
    <row r="168" spans="1:9" ht="15.75" customHeight="1">
      <c r="A168" s="15">
        <v>0</v>
      </c>
      <c r="B168" s="15">
        <v>0</v>
      </c>
      <c r="C168" s="15">
        <v>0</v>
      </c>
      <c r="G168" s="15">
        <v>0</v>
      </c>
      <c r="H168" s="15">
        <v>0</v>
      </c>
      <c r="I168" s="15">
        <v>0</v>
      </c>
    </row>
    <row r="169" spans="1:9" ht="15.75" customHeight="1">
      <c r="A169" s="15">
        <v>0</v>
      </c>
      <c r="B169" s="15">
        <v>0</v>
      </c>
      <c r="C169" s="15">
        <v>0</v>
      </c>
      <c r="G169" s="15">
        <v>0</v>
      </c>
      <c r="H169" s="15">
        <v>0</v>
      </c>
      <c r="I169" s="15">
        <v>0</v>
      </c>
    </row>
    <row r="170" spans="1:9" ht="15.75" customHeight="1">
      <c r="A170" s="15">
        <v>0</v>
      </c>
      <c r="B170" s="15">
        <v>0</v>
      </c>
      <c r="C170" s="15">
        <v>0</v>
      </c>
      <c r="G170" s="15">
        <v>0</v>
      </c>
      <c r="H170" s="15">
        <v>0</v>
      </c>
      <c r="I170" s="15">
        <v>0</v>
      </c>
    </row>
    <row r="171" spans="1:9" ht="15.75" customHeight="1">
      <c r="A171" s="15">
        <v>0</v>
      </c>
      <c r="B171" s="15">
        <v>0</v>
      </c>
      <c r="C171" s="15">
        <v>0</v>
      </c>
      <c r="G171" s="15">
        <v>0</v>
      </c>
      <c r="H171" s="15">
        <v>0</v>
      </c>
      <c r="I171" s="15">
        <v>0</v>
      </c>
    </row>
    <row r="172" spans="1:9" ht="15.75" customHeight="1">
      <c r="A172" s="15">
        <v>0</v>
      </c>
      <c r="B172" s="15">
        <v>0</v>
      </c>
      <c r="C172" s="15">
        <v>0</v>
      </c>
      <c r="G172" s="15">
        <v>0</v>
      </c>
      <c r="H172" s="15">
        <v>0</v>
      </c>
      <c r="I172" s="15">
        <v>0</v>
      </c>
    </row>
    <row r="173" spans="1:9" ht="15.75" customHeight="1">
      <c r="A173" s="15">
        <v>0</v>
      </c>
      <c r="B173" s="15">
        <v>0</v>
      </c>
      <c r="C173" s="15">
        <v>0</v>
      </c>
      <c r="G173" s="15">
        <v>0</v>
      </c>
      <c r="H173" s="15">
        <v>0</v>
      </c>
      <c r="I173" s="15">
        <v>0</v>
      </c>
    </row>
    <row r="174" spans="1:9" ht="15.75" customHeight="1">
      <c r="A174" s="15">
        <v>0</v>
      </c>
      <c r="B174" s="15">
        <v>0</v>
      </c>
      <c r="C174" s="15">
        <v>0</v>
      </c>
      <c r="G174" s="15">
        <v>0</v>
      </c>
      <c r="H174" s="15">
        <v>0</v>
      </c>
      <c r="I174" s="15">
        <v>0</v>
      </c>
    </row>
    <row r="175" spans="1:9" ht="15.75" customHeight="1">
      <c r="A175" s="15">
        <v>0</v>
      </c>
      <c r="B175" s="15">
        <v>0</v>
      </c>
      <c r="C175" s="15">
        <v>0</v>
      </c>
      <c r="G175" s="15">
        <v>0</v>
      </c>
      <c r="H175" s="15">
        <v>0</v>
      </c>
      <c r="I175" s="15">
        <v>0</v>
      </c>
    </row>
    <row r="176" spans="1:9" ht="15.75" customHeight="1">
      <c r="A176" s="15">
        <v>0</v>
      </c>
      <c r="B176" s="15">
        <v>0</v>
      </c>
      <c r="C176" s="15">
        <v>0</v>
      </c>
      <c r="G176" s="15">
        <v>0</v>
      </c>
      <c r="H176" s="15">
        <v>0</v>
      </c>
      <c r="I176" s="15">
        <v>0</v>
      </c>
    </row>
    <row r="177" spans="1:9" ht="15.75" customHeight="1">
      <c r="A177" s="15">
        <v>0</v>
      </c>
      <c r="B177" s="15">
        <v>0</v>
      </c>
      <c r="C177" s="15">
        <v>0</v>
      </c>
      <c r="G177" s="15">
        <v>0</v>
      </c>
      <c r="H177" s="15">
        <v>0</v>
      </c>
      <c r="I177" s="15">
        <v>0</v>
      </c>
    </row>
    <row r="178" spans="1:9" ht="15.75" customHeight="1">
      <c r="A178" s="15">
        <v>0</v>
      </c>
      <c r="B178" s="15">
        <v>0</v>
      </c>
      <c r="C178" s="15">
        <v>0</v>
      </c>
      <c r="G178" s="15">
        <v>0</v>
      </c>
      <c r="H178" s="15">
        <v>0</v>
      </c>
      <c r="I178" s="15">
        <v>0</v>
      </c>
    </row>
    <row r="179" spans="1:9" ht="15.75" customHeight="1">
      <c r="A179" s="15">
        <v>0</v>
      </c>
      <c r="B179" s="15">
        <v>0</v>
      </c>
      <c r="C179" s="15">
        <v>0</v>
      </c>
      <c r="G179" s="15">
        <v>0</v>
      </c>
      <c r="H179" s="15">
        <v>0</v>
      </c>
      <c r="I179" s="15">
        <v>0</v>
      </c>
    </row>
    <row r="180" spans="1:9" ht="15.75" customHeight="1">
      <c r="A180" s="15">
        <v>0</v>
      </c>
      <c r="B180" s="15">
        <v>0</v>
      </c>
      <c r="C180" s="15">
        <v>0</v>
      </c>
      <c r="G180" s="15">
        <v>0</v>
      </c>
      <c r="H180" s="15">
        <v>0</v>
      </c>
      <c r="I180" s="15">
        <v>0</v>
      </c>
    </row>
    <row r="181" spans="1:9" ht="15.75" customHeight="1">
      <c r="A181" s="15">
        <v>0</v>
      </c>
      <c r="B181" s="15">
        <v>0</v>
      </c>
      <c r="C181" s="15">
        <v>0</v>
      </c>
      <c r="G181" s="15">
        <v>0</v>
      </c>
      <c r="H181" s="15">
        <v>0</v>
      </c>
      <c r="I181" s="15">
        <v>0</v>
      </c>
    </row>
    <row r="182" spans="1:9" ht="15.75" customHeight="1">
      <c r="A182" s="15">
        <v>0</v>
      </c>
      <c r="B182" s="15">
        <v>0</v>
      </c>
      <c r="C182" s="15">
        <v>0</v>
      </c>
      <c r="G182" s="15">
        <v>0</v>
      </c>
      <c r="H182" s="15">
        <v>0</v>
      </c>
      <c r="I182" s="15">
        <v>0</v>
      </c>
    </row>
    <row r="183" spans="1:9" ht="15.75" customHeight="1">
      <c r="A183" s="15">
        <v>0</v>
      </c>
      <c r="B183" s="15">
        <v>0</v>
      </c>
      <c r="C183" s="15">
        <v>0</v>
      </c>
      <c r="G183" s="15">
        <v>0</v>
      </c>
      <c r="H183" s="15">
        <v>0</v>
      </c>
      <c r="I183" s="15">
        <v>0</v>
      </c>
    </row>
    <row r="184" spans="1:9" ht="15.75" customHeight="1">
      <c r="A184" s="15">
        <v>0</v>
      </c>
      <c r="B184" s="15">
        <v>0</v>
      </c>
      <c r="C184" s="15">
        <v>0</v>
      </c>
      <c r="G184" s="15">
        <v>0</v>
      </c>
      <c r="H184" s="15">
        <v>0</v>
      </c>
      <c r="I184" s="15">
        <v>0</v>
      </c>
    </row>
    <row r="185" spans="1:9" ht="15.75" customHeight="1">
      <c r="A185" s="15">
        <v>0</v>
      </c>
      <c r="B185" s="15">
        <v>0</v>
      </c>
      <c r="C185" s="15">
        <v>0</v>
      </c>
      <c r="G185" s="15">
        <v>0</v>
      </c>
      <c r="H185" s="15">
        <v>0</v>
      </c>
      <c r="I185" s="15">
        <v>0</v>
      </c>
    </row>
    <row r="186" spans="1:9" ht="15.75" customHeight="1">
      <c r="A186" s="15">
        <v>0</v>
      </c>
      <c r="B186" s="15">
        <v>0</v>
      </c>
      <c r="C186" s="15">
        <v>0</v>
      </c>
      <c r="G186" s="15">
        <v>0</v>
      </c>
      <c r="H186" s="15">
        <v>0</v>
      </c>
      <c r="I186" s="15">
        <v>0</v>
      </c>
    </row>
    <row r="187" spans="1:9" ht="15.75" customHeight="1">
      <c r="A187" s="15">
        <v>0</v>
      </c>
      <c r="B187" s="15">
        <v>0</v>
      </c>
      <c r="C187" s="15">
        <v>0</v>
      </c>
      <c r="G187" s="15">
        <v>0</v>
      </c>
      <c r="H187" s="15">
        <v>0</v>
      </c>
      <c r="I187" s="15">
        <v>0</v>
      </c>
    </row>
    <row r="188" spans="1:9" ht="15.75" customHeight="1">
      <c r="A188" s="15">
        <v>0</v>
      </c>
      <c r="B188" s="15">
        <v>0</v>
      </c>
      <c r="C188" s="15">
        <v>0</v>
      </c>
      <c r="G188" s="15">
        <v>0</v>
      </c>
      <c r="H188" s="15">
        <v>0</v>
      </c>
      <c r="I188" s="15">
        <v>0</v>
      </c>
    </row>
    <row r="189" spans="1:9" ht="15.75" customHeight="1">
      <c r="A189" s="15">
        <v>0</v>
      </c>
      <c r="B189" s="15">
        <v>0</v>
      </c>
      <c r="C189" s="15">
        <v>0</v>
      </c>
      <c r="G189" s="15">
        <v>0</v>
      </c>
      <c r="H189" s="15">
        <v>0</v>
      </c>
      <c r="I189" s="15">
        <v>0</v>
      </c>
    </row>
    <row r="190" spans="1:9" ht="15.75" customHeight="1">
      <c r="A190" s="15">
        <v>0</v>
      </c>
      <c r="B190" s="15">
        <v>0</v>
      </c>
      <c r="C190" s="15">
        <v>0</v>
      </c>
      <c r="G190" s="15">
        <v>0</v>
      </c>
      <c r="H190" s="15">
        <v>0</v>
      </c>
      <c r="I190" s="15">
        <v>0</v>
      </c>
    </row>
    <row r="191" spans="1:9" ht="15.75" customHeight="1">
      <c r="A191" s="15">
        <v>0</v>
      </c>
      <c r="B191" s="15">
        <v>0</v>
      </c>
      <c r="C191" s="15">
        <v>0</v>
      </c>
      <c r="G191" s="15">
        <v>0</v>
      </c>
      <c r="H191" s="15">
        <v>0</v>
      </c>
      <c r="I191" s="15">
        <v>0</v>
      </c>
    </row>
    <row r="192" spans="1:9" ht="15.75" customHeight="1">
      <c r="A192" s="15">
        <v>0</v>
      </c>
      <c r="B192" s="15">
        <v>0</v>
      </c>
      <c r="C192" s="15">
        <v>0</v>
      </c>
      <c r="G192" s="15">
        <v>0</v>
      </c>
      <c r="H192" s="15">
        <v>0</v>
      </c>
      <c r="I192" s="15">
        <v>0</v>
      </c>
    </row>
    <row r="193" spans="1:9" ht="15.75" customHeight="1">
      <c r="A193" s="15">
        <v>0</v>
      </c>
      <c r="B193" s="15">
        <v>0</v>
      </c>
      <c r="C193" s="15">
        <v>0</v>
      </c>
      <c r="G193" s="15">
        <v>0</v>
      </c>
      <c r="H193" s="15">
        <v>0</v>
      </c>
      <c r="I193" s="15">
        <v>0</v>
      </c>
    </row>
    <row r="194" spans="1:9" ht="15.75" customHeight="1">
      <c r="A194" s="15">
        <v>0</v>
      </c>
      <c r="B194" s="15">
        <v>0</v>
      </c>
      <c r="C194" s="15">
        <v>0</v>
      </c>
      <c r="G194" s="15">
        <v>0</v>
      </c>
      <c r="H194" s="15">
        <v>0</v>
      </c>
      <c r="I194" s="15">
        <v>0</v>
      </c>
    </row>
    <row r="195" spans="1:9" ht="15.75" customHeight="1">
      <c r="A195" s="15">
        <v>0</v>
      </c>
      <c r="B195" s="15">
        <v>0</v>
      </c>
      <c r="C195" s="15">
        <v>0</v>
      </c>
      <c r="G195" s="15">
        <v>0</v>
      </c>
      <c r="H195" s="15">
        <v>0</v>
      </c>
      <c r="I195" s="15">
        <v>0</v>
      </c>
    </row>
    <row r="196" spans="1:9" ht="15.75" customHeight="1">
      <c r="A196" s="15">
        <v>0</v>
      </c>
      <c r="B196" s="15">
        <v>0</v>
      </c>
      <c r="C196" s="15">
        <v>0</v>
      </c>
      <c r="G196" s="15">
        <v>0</v>
      </c>
      <c r="H196" s="15">
        <v>0</v>
      </c>
      <c r="I196" s="15">
        <v>0</v>
      </c>
    </row>
    <row r="197" spans="1:9" ht="15.75" customHeight="1">
      <c r="A197" s="15">
        <v>0</v>
      </c>
      <c r="B197" s="15">
        <v>0</v>
      </c>
      <c r="C197" s="15">
        <v>0</v>
      </c>
      <c r="G197" s="15">
        <v>0</v>
      </c>
      <c r="H197" s="15">
        <v>0</v>
      </c>
      <c r="I197" s="15">
        <v>0</v>
      </c>
    </row>
    <row r="198" spans="1:9" ht="15.75" customHeight="1">
      <c r="A198" s="15">
        <v>0</v>
      </c>
      <c r="B198" s="15">
        <v>0</v>
      </c>
      <c r="C198" s="15">
        <v>0</v>
      </c>
      <c r="G198" s="15">
        <v>0</v>
      </c>
      <c r="H198" s="15">
        <v>0</v>
      </c>
      <c r="I198" s="15">
        <v>0</v>
      </c>
    </row>
    <row r="199" spans="1:9" ht="15.75" customHeight="1">
      <c r="A199" s="15">
        <v>0</v>
      </c>
      <c r="B199" s="15">
        <v>0</v>
      </c>
      <c r="C199" s="15">
        <v>0</v>
      </c>
      <c r="G199" s="15">
        <v>0</v>
      </c>
      <c r="H199" s="15">
        <v>0</v>
      </c>
      <c r="I199" s="15">
        <v>0</v>
      </c>
    </row>
    <row r="200" spans="1:9" ht="15.75" customHeight="1">
      <c r="A200" s="15">
        <v>0</v>
      </c>
      <c r="B200" s="15">
        <v>0</v>
      </c>
      <c r="C200" s="15">
        <v>0</v>
      </c>
      <c r="G200" s="15">
        <v>0</v>
      </c>
      <c r="H200" s="15">
        <v>0</v>
      </c>
      <c r="I200" s="15">
        <v>0</v>
      </c>
    </row>
    <row r="201" spans="1:9" ht="15.75" customHeight="1">
      <c r="A201" s="15">
        <v>0</v>
      </c>
      <c r="B201" s="15">
        <v>0</v>
      </c>
      <c r="C201" s="15">
        <v>0</v>
      </c>
      <c r="G201" s="15">
        <v>0</v>
      </c>
      <c r="H201" s="15">
        <v>0</v>
      </c>
      <c r="I201" s="15">
        <v>0</v>
      </c>
    </row>
    <row r="202" spans="1:9" ht="15.75" customHeight="1">
      <c r="A202" s="15">
        <v>0</v>
      </c>
      <c r="B202" s="15">
        <v>0</v>
      </c>
      <c r="C202" s="15">
        <v>0</v>
      </c>
      <c r="G202" s="15">
        <v>0</v>
      </c>
      <c r="H202" s="15">
        <v>0</v>
      </c>
      <c r="I202" s="15">
        <v>0</v>
      </c>
    </row>
    <row r="203" spans="1:9" ht="15.75" customHeight="1">
      <c r="A203" s="15">
        <v>0</v>
      </c>
      <c r="B203" s="15">
        <v>0</v>
      </c>
      <c r="C203" s="15">
        <v>0</v>
      </c>
      <c r="G203" s="15">
        <v>0</v>
      </c>
      <c r="H203" s="15">
        <v>0</v>
      </c>
      <c r="I203" s="15">
        <v>0</v>
      </c>
    </row>
    <row r="204" spans="1:9" ht="15.75" customHeight="1">
      <c r="A204" s="15">
        <v>0</v>
      </c>
      <c r="B204" s="15">
        <v>0</v>
      </c>
      <c r="C204" s="15">
        <v>0</v>
      </c>
      <c r="G204" s="15">
        <v>0</v>
      </c>
      <c r="H204" s="15">
        <v>0</v>
      </c>
      <c r="I204" s="15">
        <v>0</v>
      </c>
    </row>
    <row r="205" spans="1:9" ht="15.75" customHeight="1">
      <c r="A205" s="15">
        <v>0</v>
      </c>
      <c r="B205" s="15">
        <v>0</v>
      </c>
      <c r="C205" s="15">
        <v>0</v>
      </c>
      <c r="G205" s="15">
        <v>0</v>
      </c>
      <c r="H205" s="15">
        <v>0</v>
      </c>
      <c r="I205" s="15">
        <v>0</v>
      </c>
    </row>
    <row r="206" spans="1:9" ht="15.75" customHeight="1">
      <c r="A206" s="15">
        <v>0</v>
      </c>
      <c r="B206" s="15">
        <v>0</v>
      </c>
      <c r="C206" s="15">
        <v>0</v>
      </c>
      <c r="G206" s="15">
        <v>0</v>
      </c>
      <c r="H206" s="15">
        <v>0</v>
      </c>
      <c r="I206" s="15">
        <v>0</v>
      </c>
    </row>
    <row r="207" spans="1:9" ht="15.75" customHeight="1">
      <c r="A207" s="15">
        <v>0</v>
      </c>
      <c r="B207" s="15">
        <v>0</v>
      </c>
      <c r="C207" s="15">
        <v>0</v>
      </c>
      <c r="G207" s="15">
        <v>0</v>
      </c>
      <c r="H207" s="15">
        <v>0</v>
      </c>
      <c r="I207" s="15">
        <v>0</v>
      </c>
    </row>
    <row r="208" spans="1:9" ht="15.75" customHeight="1">
      <c r="A208" s="15">
        <v>0</v>
      </c>
      <c r="B208" s="15">
        <v>0</v>
      </c>
      <c r="C208" s="15">
        <v>0</v>
      </c>
      <c r="G208" s="15">
        <v>0</v>
      </c>
      <c r="H208" s="15">
        <v>0</v>
      </c>
      <c r="I208" s="15">
        <v>0</v>
      </c>
    </row>
    <row r="209" spans="1:9" ht="15.75" customHeight="1">
      <c r="A209" s="15">
        <v>0</v>
      </c>
      <c r="B209" s="15">
        <v>0</v>
      </c>
      <c r="C209" s="15">
        <v>0</v>
      </c>
      <c r="G209" s="15">
        <v>0</v>
      </c>
      <c r="H209" s="15">
        <v>0</v>
      </c>
      <c r="I209" s="15">
        <v>0</v>
      </c>
    </row>
    <row r="210" spans="1:9" ht="15.75" customHeight="1">
      <c r="A210" s="15">
        <v>0</v>
      </c>
      <c r="B210" s="15">
        <v>0</v>
      </c>
      <c r="C210" s="15">
        <v>0</v>
      </c>
      <c r="G210" s="15">
        <v>0</v>
      </c>
      <c r="H210" s="15">
        <v>0</v>
      </c>
      <c r="I210" s="15">
        <v>0</v>
      </c>
    </row>
    <row r="211" spans="1:9" ht="15.75" customHeight="1">
      <c r="A211" s="15">
        <v>0</v>
      </c>
      <c r="B211" s="15">
        <v>0</v>
      </c>
      <c r="C211" s="15">
        <v>0</v>
      </c>
      <c r="G211" s="15">
        <v>0</v>
      </c>
      <c r="H211" s="15">
        <v>0</v>
      </c>
      <c r="I211" s="15">
        <v>0</v>
      </c>
    </row>
    <row r="212" spans="1:9" ht="15.75" customHeight="1">
      <c r="A212" s="15">
        <v>0</v>
      </c>
      <c r="B212" s="15">
        <v>0</v>
      </c>
      <c r="C212" s="15">
        <v>0</v>
      </c>
      <c r="G212" s="15">
        <v>0</v>
      </c>
      <c r="H212" s="15">
        <v>0</v>
      </c>
      <c r="I212" s="15">
        <v>0</v>
      </c>
    </row>
    <row r="213" spans="1:9" ht="15.75" customHeight="1">
      <c r="A213" s="15">
        <v>0</v>
      </c>
      <c r="B213" s="15">
        <v>0</v>
      </c>
      <c r="C213" s="15">
        <v>0</v>
      </c>
      <c r="G213" s="15">
        <v>0</v>
      </c>
      <c r="H213" s="15">
        <v>0</v>
      </c>
      <c r="I213" s="15">
        <v>0</v>
      </c>
    </row>
    <row r="214" spans="1:9" ht="15.75" customHeight="1">
      <c r="A214" s="15">
        <v>0</v>
      </c>
      <c r="B214" s="15">
        <v>0</v>
      </c>
      <c r="C214" s="15">
        <v>0</v>
      </c>
      <c r="G214" s="15">
        <v>0</v>
      </c>
      <c r="H214" s="15">
        <v>0</v>
      </c>
      <c r="I214" s="15">
        <v>0</v>
      </c>
    </row>
    <row r="215" spans="1:9" ht="15.75" customHeight="1">
      <c r="A215" s="15">
        <v>0</v>
      </c>
      <c r="B215" s="15">
        <v>0</v>
      </c>
      <c r="C215" s="15">
        <v>0</v>
      </c>
      <c r="G215" s="15">
        <v>0</v>
      </c>
      <c r="H215" s="15">
        <v>0</v>
      </c>
      <c r="I215" s="15">
        <v>0</v>
      </c>
    </row>
    <row r="216" spans="1:9" ht="15.75" customHeight="1">
      <c r="A216" s="15">
        <v>0</v>
      </c>
      <c r="B216" s="15">
        <v>0</v>
      </c>
      <c r="C216" s="15">
        <v>0</v>
      </c>
      <c r="G216" s="15">
        <v>0</v>
      </c>
      <c r="H216" s="15">
        <v>0</v>
      </c>
      <c r="I216" s="15">
        <v>0</v>
      </c>
    </row>
    <row r="217" spans="1:9" ht="15.75" customHeight="1">
      <c r="A217" s="15">
        <v>0</v>
      </c>
      <c r="B217" s="15">
        <v>0</v>
      </c>
      <c r="C217" s="15">
        <v>0</v>
      </c>
      <c r="G217" s="15">
        <v>0</v>
      </c>
      <c r="H217" s="15">
        <v>0</v>
      </c>
      <c r="I217" s="15">
        <v>0</v>
      </c>
    </row>
    <row r="218" spans="1:9" ht="15.75" customHeight="1">
      <c r="A218" s="15">
        <v>0</v>
      </c>
      <c r="B218" s="15">
        <v>0</v>
      </c>
      <c r="C218" s="15">
        <v>0</v>
      </c>
      <c r="G218" s="15">
        <v>0</v>
      </c>
      <c r="H218" s="15">
        <v>0</v>
      </c>
      <c r="I218" s="15">
        <v>0</v>
      </c>
    </row>
    <row r="219" spans="1:9" ht="15.75" customHeight="1">
      <c r="A219" s="15">
        <v>0</v>
      </c>
      <c r="B219" s="15">
        <v>0</v>
      </c>
      <c r="C219" s="15">
        <v>0</v>
      </c>
      <c r="G219" s="15">
        <v>0</v>
      </c>
      <c r="H219" s="15">
        <v>0</v>
      </c>
      <c r="I219" s="15">
        <v>0</v>
      </c>
    </row>
    <row r="220" spans="1:9" ht="15.75" customHeight="1">
      <c r="A220" s="15">
        <v>0</v>
      </c>
      <c r="B220" s="15">
        <v>0</v>
      </c>
      <c r="C220" s="15">
        <v>0</v>
      </c>
      <c r="G220" s="15">
        <v>0</v>
      </c>
      <c r="H220" s="15">
        <v>0</v>
      </c>
      <c r="I220" s="15">
        <v>0</v>
      </c>
    </row>
    <row r="221" spans="1:9" ht="15.75" customHeight="1">
      <c r="A221" s="15">
        <v>0</v>
      </c>
      <c r="B221" s="15">
        <v>0</v>
      </c>
      <c r="C221" s="15">
        <v>0</v>
      </c>
      <c r="G221" s="15">
        <v>0</v>
      </c>
      <c r="H221" s="15">
        <v>0</v>
      </c>
      <c r="I221" s="15">
        <v>0</v>
      </c>
    </row>
    <row r="222" spans="1:9" ht="15.75" customHeight="1">
      <c r="A222" s="15">
        <v>0</v>
      </c>
      <c r="B222" s="15">
        <v>0</v>
      </c>
      <c r="C222" s="15">
        <v>0</v>
      </c>
      <c r="G222" s="15">
        <v>0</v>
      </c>
      <c r="H222" s="15">
        <v>0</v>
      </c>
      <c r="I222" s="15">
        <v>0</v>
      </c>
    </row>
    <row r="223" spans="1:9" ht="15.75" customHeight="1">
      <c r="A223" s="15">
        <v>0</v>
      </c>
      <c r="B223" s="15">
        <v>0</v>
      </c>
      <c r="C223" s="15">
        <v>0</v>
      </c>
      <c r="G223" s="15">
        <v>0</v>
      </c>
      <c r="H223" s="15">
        <v>0</v>
      </c>
      <c r="I223" s="15">
        <v>0</v>
      </c>
    </row>
    <row r="224" spans="1:9" ht="15.75" customHeight="1">
      <c r="A224" s="15">
        <v>0</v>
      </c>
      <c r="B224" s="15">
        <v>0</v>
      </c>
      <c r="C224" s="15">
        <v>0</v>
      </c>
      <c r="G224" s="15">
        <v>0</v>
      </c>
      <c r="H224" s="15">
        <v>0</v>
      </c>
      <c r="I224" s="15">
        <v>0</v>
      </c>
    </row>
    <row r="225" spans="1:9" ht="15.75" customHeight="1">
      <c r="A225" s="15">
        <v>0</v>
      </c>
      <c r="B225" s="15">
        <v>0</v>
      </c>
      <c r="C225" s="15">
        <v>0</v>
      </c>
      <c r="G225" s="15">
        <v>0</v>
      </c>
      <c r="H225" s="15">
        <v>0</v>
      </c>
      <c r="I225" s="15">
        <v>0</v>
      </c>
    </row>
    <row r="226" spans="1:9" ht="15.75" customHeight="1">
      <c r="A226" s="15">
        <v>0</v>
      </c>
      <c r="B226" s="15">
        <v>0</v>
      </c>
      <c r="C226" s="15">
        <v>0</v>
      </c>
      <c r="G226" s="15">
        <v>0</v>
      </c>
      <c r="H226" s="15">
        <v>0</v>
      </c>
      <c r="I226" s="15">
        <v>0</v>
      </c>
    </row>
    <row r="227" spans="1:9" ht="15.75" customHeight="1">
      <c r="A227" s="15">
        <v>0</v>
      </c>
      <c r="B227" s="15">
        <v>0</v>
      </c>
      <c r="C227" s="15">
        <v>0</v>
      </c>
      <c r="G227" s="15">
        <v>0</v>
      </c>
      <c r="H227" s="15">
        <v>0</v>
      </c>
      <c r="I227" s="15">
        <v>0</v>
      </c>
    </row>
    <row r="228" spans="1:9" ht="15.75" customHeight="1">
      <c r="A228" s="15">
        <v>0</v>
      </c>
      <c r="B228" s="15">
        <v>0</v>
      </c>
      <c r="C228" s="15">
        <v>0</v>
      </c>
      <c r="G228" s="15">
        <v>0</v>
      </c>
      <c r="H228" s="15">
        <v>0</v>
      </c>
      <c r="I228" s="15">
        <v>0</v>
      </c>
    </row>
    <row r="229" spans="1:9" ht="15.75" customHeight="1">
      <c r="A229" s="15">
        <v>0</v>
      </c>
      <c r="B229" s="15">
        <v>0</v>
      </c>
      <c r="C229" s="15">
        <v>0</v>
      </c>
      <c r="G229" s="15">
        <v>0</v>
      </c>
      <c r="H229" s="15">
        <v>0</v>
      </c>
      <c r="I229" s="15">
        <v>0</v>
      </c>
    </row>
    <row r="230" spans="1:9" ht="15.75" customHeight="1">
      <c r="A230" s="15">
        <v>0</v>
      </c>
      <c r="B230" s="15">
        <v>0</v>
      </c>
      <c r="C230" s="15">
        <v>0</v>
      </c>
      <c r="G230" s="15">
        <v>0</v>
      </c>
      <c r="H230" s="15">
        <v>0</v>
      </c>
      <c r="I230" s="15">
        <v>0</v>
      </c>
    </row>
    <row r="231" spans="1:9" ht="15.75" customHeight="1">
      <c r="A231" s="15">
        <v>0</v>
      </c>
      <c r="B231" s="15">
        <v>0</v>
      </c>
      <c r="C231" s="15">
        <v>0</v>
      </c>
      <c r="G231" s="15">
        <v>0</v>
      </c>
      <c r="H231" s="15">
        <v>0</v>
      </c>
      <c r="I231" s="15">
        <v>0</v>
      </c>
    </row>
    <row r="232" spans="1:9" ht="15.75" customHeight="1">
      <c r="A232" s="15">
        <v>0</v>
      </c>
      <c r="B232" s="15">
        <v>0</v>
      </c>
      <c r="C232" s="15">
        <v>0</v>
      </c>
      <c r="G232" s="15">
        <v>0</v>
      </c>
      <c r="H232" s="15">
        <v>0</v>
      </c>
      <c r="I232" s="15">
        <v>0</v>
      </c>
    </row>
    <row r="233" spans="1:9" ht="15.75" customHeight="1">
      <c r="A233" s="15">
        <v>0</v>
      </c>
      <c r="B233" s="15">
        <v>0</v>
      </c>
      <c r="C233" s="15">
        <v>0</v>
      </c>
      <c r="G233" s="15">
        <v>0</v>
      </c>
      <c r="H233" s="15">
        <v>0</v>
      </c>
      <c r="I233" s="15">
        <v>0</v>
      </c>
    </row>
    <row r="234" spans="1:9" ht="15.75" customHeight="1">
      <c r="A234" s="15">
        <v>0</v>
      </c>
      <c r="B234" s="15">
        <v>0</v>
      </c>
      <c r="C234" s="15">
        <v>0</v>
      </c>
      <c r="G234" s="15">
        <v>0</v>
      </c>
      <c r="H234" s="15">
        <v>0</v>
      </c>
      <c r="I234" s="15">
        <v>0</v>
      </c>
    </row>
    <row r="235" spans="1:9" ht="15.75" customHeight="1">
      <c r="A235" s="15">
        <v>0</v>
      </c>
      <c r="B235" s="15">
        <v>0</v>
      </c>
      <c r="C235" s="15">
        <v>0</v>
      </c>
      <c r="G235" s="15">
        <v>0</v>
      </c>
      <c r="H235" s="15">
        <v>0</v>
      </c>
      <c r="I235" s="15">
        <v>0</v>
      </c>
    </row>
    <row r="236" spans="1:9" ht="15.75" customHeight="1">
      <c r="A236" s="15">
        <v>0</v>
      </c>
      <c r="B236" s="15">
        <v>0</v>
      </c>
      <c r="C236" s="15">
        <v>0</v>
      </c>
      <c r="G236" s="15">
        <v>0</v>
      </c>
      <c r="H236" s="15">
        <v>0</v>
      </c>
      <c r="I236" s="15">
        <v>0</v>
      </c>
    </row>
    <row r="237" spans="1:9" ht="15.75" customHeight="1">
      <c r="A237" s="15">
        <v>0</v>
      </c>
      <c r="B237" s="15">
        <v>0</v>
      </c>
      <c r="C237" s="15">
        <v>0</v>
      </c>
      <c r="G237" s="15">
        <v>0</v>
      </c>
      <c r="H237" s="15">
        <v>0</v>
      </c>
      <c r="I237" s="15">
        <v>0</v>
      </c>
    </row>
    <row r="238" spans="1:9" ht="15.75" customHeight="1">
      <c r="A238" s="15">
        <v>0</v>
      </c>
      <c r="B238" s="15">
        <v>0</v>
      </c>
      <c r="C238" s="15">
        <v>0</v>
      </c>
      <c r="G238" s="15">
        <v>0</v>
      </c>
      <c r="H238" s="15">
        <v>0</v>
      </c>
      <c r="I238" s="15">
        <v>0</v>
      </c>
    </row>
    <row r="239" spans="1:9" ht="15.75" customHeight="1">
      <c r="A239" s="15">
        <v>0</v>
      </c>
      <c r="B239" s="15">
        <v>0</v>
      </c>
      <c r="C239" s="15">
        <v>0</v>
      </c>
      <c r="G239" s="15">
        <v>0</v>
      </c>
      <c r="H239" s="15">
        <v>0</v>
      </c>
      <c r="I239" s="15">
        <v>0</v>
      </c>
    </row>
    <row r="240" spans="1:9" ht="15.75" customHeight="1">
      <c r="A240" s="15">
        <v>0</v>
      </c>
      <c r="B240" s="15">
        <v>0</v>
      </c>
      <c r="C240" s="15">
        <v>0</v>
      </c>
      <c r="G240" s="15">
        <v>0</v>
      </c>
      <c r="H240" s="15">
        <v>0</v>
      </c>
      <c r="I240" s="15">
        <v>0</v>
      </c>
    </row>
    <row r="241" spans="1:9" ht="15.75" customHeight="1">
      <c r="A241" s="15">
        <v>0</v>
      </c>
      <c r="B241" s="15">
        <v>0</v>
      </c>
      <c r="C241" s="15">
        <v>0</v>
      </c>
      <c r="G241" s="15">
        <v>0</v>
      </c>
      <c r="H241" s="15">
        <v>0</v>
      </c>
      <c r="I241" s="15">
        <v>0</v>
      </c>
    </row>
    <row r="242" spans="1:9" ht="15.75" customHeight="1">
      <c r="A242" s="15">
        <v>0</v>
      </c>
      <c r="B242" s="15">
        <v>0</v>
      </c>
      <c r="C242" s="15">
        <v>0</v>
      </c>
      <c r="G242" s="15">
        <v>0</v>
      </c>
      <c r="H242" s="15">
        <v>0</v>
      </c>
      <c r="I242" s="15">
        <v>0</v>
      </c>
    </row>
    <row r="243" spans="1:9" ht="15.75" customHeight="1">
      <c r="A243" s="15">
        <v>0</v>
      </c>
      <c r="B243" s="15">
        <v>0</v>
      </c>
      <c r="C243" s="15">
        <v>0</v>
      </c>
      <c r="G243" s="15">
        <v>0</v>
      </c>
      <c r="H243" s="15">
        <v>0</v>
      </c>
      <c r="I243" s="15">
        <v>0</v>
      </c>
    </row>
    <row r="244" spans="1:9" ht="15.75" customHeight="1">
      <c r="A244" s="15">
        <v>0</v>
      </c>
      <c r="B244" s="15">
        <v>0</v>
      </c>
      <c r="C244" s="15">
        <v>0</v>
      </c>
      <c r="G244" s="15">
        <v>0</v>
      </c>
      <c r="H244" s="15">
        <v>0</v>
      </c>
      <c r="I244" s="15">
        <v>0</v>
      </c>
    </row>
    <row r="245" spans="1:9" ht="15.75" customHeight="1">
      <c r="A245" s="15">
        <v>0</v>
      </c>
      <c r="B245" s="15">
        <v>0</v>
      </c>
      <c r="C245" s="15">
        <v>0</v>
      </c>
      <c r="G245" s="15">
        <v>0</v>
      </c>
      <c r="H245" s="15">
        <v>0</v>
      </c>
      <c r="I245" s="15">
        <v>0</v>
      </c>
    </row>
    <row r="246" spans="1:9" ht="15.75" customHeight="1">
      <c r="A246" s="15">
        <v>0</v>
      </c>
      <c r="B246" s="15">
        <v>0</v>
      </c>
      <c r="C246" s="15">
        <v>0</v>
      </c>
      <c r="G246" s="15">
        <v>0</v>
      </c>
      <c r="H246" s="15">
        <v>0</v>
      </c>
      <c r="I246" s="15">
        <v>0</v>
      </c>
    </row>
    <row r="247" spans="1:9" ht="15.75" customHeight="1">
      <c r="A247" s="15">
        <v>0</v>
      </c>
      <c r="B247" s="15">
        <v>0</v>
      </c>
      <c r="C247" s="15">
        <v>0</v>
      </c>
      <c r="G247" s="15">
        <v>0</v>
      </c>
      <c r="H247" s="15">
        <v>0</v>
      </c>
      <c r="I247" s="15">
        <v>0</v>
      </c>
    </row>
    <row r="248" spans="1:9" ht="15.75" customHeight="1">
      <c r="A248" s="15">
        <v>0</v>
      </c>
      <c r="B248" s="15">
        <v>0</v>
      </c>
      <c r="C248" s="15">
        <v>0</v>
      </c>
      <c r="G248" s="15">
        <v>0</v>
      </c>
      <c r="H248" s="15">
        <v>0</v>
      </c>
      <c r="I248" s="15">
        <v>0</v>
      </c>
    </row>
    <row r="249" spans="1:9" ht="15.75" customHeight="1">
      <c r="A249" s="15">
        <v>0</v>
      </c>
      <c r="B249" s="15">
        <v>0</v>
      </c>
      <c r="C249" s="15">
        <v>0</v>
      </c>
      <c r="G249" s="15">
        <v>0</v>
      </c>
      <c r="H249" s="15">
        <v>0</v>
      </c>
      <c r="I249" s="15">
        <v>0</v>
      </c>
    </row>
    <row r="250" spans="1:9" ht="15.75" customHeight="1">
      <c r="A250" s="15">
        <v>0</v>
      </c>
      <c r="B250" s="15">
        <v>0</v>
      </c>
      <c r="C250" s="15">
        <v>0</v>
      </c>
      <c r="G250" s="15">
        <v>0</v>
      </c>
      <c r="H250" s="15">
        <v>0</v>
      </c>
      <c r="I250" s="15">
        <v>0</v>
      </c>
    </row>
    <row r="251" spans="1:9" ht="15.75" customHeight="1">
      <c r="A251" s="15">
        <v>0</v>
      </c>
      <c r="B251" s="15">
        <v>0</v>
      </c>
      <c r="C251" s="15">
        <v>0</v>
      </c>
      <c r="G251" s="15">
        <v>0</v>
      </c>
      <c r="H251" s="15">
        <v>0</v>
      </c>
      <c r="I251" s="15">
        <v>0</v>
      </c>
    </row>
    <row r="252" spans="1:9" ht="15.75" customHeight="1">
      <c r="A252" s="15">
        <v>0</v>
      </c>
      <c r="B252" s="15">
        <v>0</v>
      </c>
      <c r="C252" s="15">
        <v>0</v>
      </c>
      <c r="G252" s="15">
        <v>0</v>
      </c>
      <c r="H252" s="15">
        <v>0</v>
      </c>
      <c r="I252" s="15">
        <v>0</v>
      </c>
    </row>
    <row r="253" spans="1:9" ht="15.75" customHeight="1">
      <c r="A253" s="15">
        <v>0</v>
      </c>
      <c r="B253" s="15">
        <v>0</v>
      </c>
      <c r="C253" s="15">
        <v>0</v>
      </c>
      <c r="G253" s="15">
        <v>0</v>
      </c>
      <c r="H253" s="15">
        <v>0</v>
      </c>
      <c r="I253" s="15">
        <v>0</v>
      </c>
    </row>
    <row r="254" spans="1:9" ht="15.75" customHeight="1">
      <c r="A254" s="15">
        <v>0</v>
      </c>
      <c r="B254" s="15">
        <v>0</v>
      </c>
      <c r="C254" s="15">
        <v>0</v>
      </c>
      <c r="G254" s="15">
        <v>0</v>
      </c>
      <c r="H254" s="15">
        <v>0</v>
      </c>
      <c r="I254" s="15">
        <v>0</v>
      </c>
    </row>
    <row r="255" spans="1:9" ht="15.75" customHeight="1">
      <c r="A255" s="15">
        <v>0</v>
      </c>
      <c r="B255" s="15">
        <v>0</v>
      </c>
      <c r="C255" s="15">
        <v>0</v>
      </c>
      <c r="G255" s="15">
        <v>0</v>
      </c>
      <c r="H255" s="15">
        <v>0</v>
      </c>
      <c r="I255" s="15">
        <v>0</v>
      </c>
    </row>
    <row r="256" spans="1:9" ht="15.75" customHeight="1">
      <c r="A256" s="15">
        <v>0</v>
      </c>
      <c r="B256" s="15">
        <v>0</v>
      </c>
      <c r="C256" s="15">
        <v>0</v>
      </c>
      <c r="G256" s="15">
        <v>0</v>
      </c>
      <c r="H256" s="15">
        <v>0</v>
      </c>
      <c r="I256" s="15">
        <v>0</v>
      </c>
    </row>
    <row r="257" spans="1:9" ht="15.75" customHeight="1">
      <c r="A257" s="15">
        <v>0</v>
      </c>
      <c r="B257" s="15">
        <v>0</v>
      </c>
      <c r="C257" s="15">
        <v>0</v>
      </c>
      <c r="G257" s="15">
        <v>0</v>
      </c>
      <c r="H257" s="15">
        <v>0</v>
      </c>
      <c r="I257" s="15">
        <v>0</v>
      </c>
    </row>
    <row r="258" spans="1:9" ht="15.75" customHeight="1">
      <c r="A258" s="15">
        <v>0</v>
      </c>
      <c r="B258" s="15">
        <v>0</v>
      </c>
      <c r="C258" s="15">
        <v>0</v>
      </c>
      <c r="G258" s="15">
        <v>0</v>
      </c>
      <c r="H258" s="15">
        <v>0</v>
      </c>
      <c r="I258" s="15">
        <v>0</v>
      </c>
    </row>
    <row r="259" spans="1:9" ht="15.75" customHeight="1">
      <c r="A259" s="15">
        <v>0</v>
      </c>
      <c r="B259" s="15">
        <v>0</v>
      </c>
      <c r="C259" s="15">
        <v>0</v>
      </c>
      <c r="G259" s="15">
        <v>0</v>
      </c>
      <c r="H259" s="15">
        <v>0</v>
      </c>
      <c r="I259" s="15">
        <v>0</v>
      </c>
    </row>
    <row r="260" spans="1:9" ht="15.75" customHeight="1">
      <c r="A260" s="15">
        <v>0</v>
      </c>
      <c r="B260" s="15">
        <v>0</v>
      </c>
      <c r="C260" s="15">
        <v>0</v>
      </c>
      <c r="G260" s="15">
        <v>0</v>
      </c>
      <c r="H260" s="15">
        <v>0</v>
      </c>
      <c r="I260" s="15">
        <v>0</v>
      </c>
    </row>
    <row r="261" spans="1:9" ht="15.75" customHeight="1">
      <c r="A261" s="15">
        <v>0</v>
      </c>
      <c r="B261" s="15">
        <v>0</v>
      </c>
      <c r="C261" s="15">
        <v>0</v>
      </c>
      <c r="G261" s="15">
        <v>0</v>
      </c>
      <c r="H261" s="15">
        <v>0</v>
      </c>
      <c r="I261" s="15">
        <v>0</v>
      </c>
    </row>
    <row r="262" spans="1:9" ht="15.75" customHeight="1">
      <c r="A262" s="15">
        <v>0</v>
      </c>
      <c r="B262" s="15">
        <v>0</v>
      </c>
      <c r="C262" s="15">
        <v>0</v>
      </c>
      <c r="G262" s="15">
        <v>0</v>
      </c>
      <c r="H262" s="15">
        <v>0</v>
      </c>
      <c r="I262" s="15">
        <v>0</v>
      </c>
    </row>
    <row r="263" spans="1:9" ht="15.75" customHeight="1">
      <c r="A263" s="15">
        <v>0</v>
      </c>
      <c r="B263" s="15">
        <v>0</v>
      </c>
      <c r="C263" s="15">
        <v>0</v>
      </c>
      <c r="G263" s="15">
        <v>0</v>
      </c>
      <c r="H263" s="15">
        <v>0</v>
      </c>
      <c r="I263" s="15">
        <v>0</v>
      </c>
    </row>
    <row r="264" spans="1:9" ht="15.75" customHeight="1">
      <c r="A264" s="15">
        <v>0</v>
      </c>
      <c r="B264" s="15">
        <v>0</v>
      </c>
      <c r="C264" s="15">
        <v>0</v>
      </c>
      <c r="G264" s="15">
        <v>0</v>
      </c>
      <c r="H264" s="15">
        <v>0</v>
      </c>
      <c r="I264" s="15">
        <v>0</v>
      </c>
    </row>
    <row r="265" spans="1:9" ht="15.75" customHeight="1">
      <c r="A265" s="15">
        <v>0</v>
      </c>
      <c r="B265" s="15">
        <v>0</v>
      </c>
      <c r="C265" s="15">
        <v>0</v>
      </c>
      <c r="G265" s="15">
        <v>0</v>
      </c>
      <c r="H265" s="15">
        <v>0</v>
      </c>
      <c r="I265" s="15">
        <v>0</v>
      </c>
    </row>
    <row r="266" spans="1:9" ht="15.75" customHeight="1">
      <c r="A266" s="15">
        <v>0</v>
      </c>
      <c r="B266" s="15">
        <v>0</v>
      </c>
      <c r="C266" s="15">
        <v>0</v>
      </c>
      <c r="G266" s="15">
        <v>0</v>
      </c>
      <c r="H266" s="15">
        <v>0</v>
      </c>
      <c r="I266" s="15">
        <v>0</v>
      </c>
    </row>
    <row r="267" spans="1:9" ht="15.75" customHeight="1">
      <c r="A267" s="15">
        <v>0</v>
      </c>
      <c r="B267" s="15">
        <v>0</v>
      </c>
      <c r="C267" s="15">
        <v>0</v>
      </c>
      <c r="G267" s="15">
        <v>0</v>
      </c>
      <c r="H267" s="15">
        <v>0</v>
      </c>
      <c r="I267" s="15">
        <v>0</v>
      </c>
    </row>
    <row r="268" spans="1:9" ht="15.75" customHeight="1">
      <c r="A268" s="15">
        <v>0</v>
      </c>
      <c r="B268" s="15">
        <v>0</v>
      </c>
      <c r="C268" s="15">
        <v>0</v>
      </c>
      <c r="G268" s="15">
        <v>0</v>
      </c>
      <c r="H268" s="15">
        <v>0</v>
      </c>
      <c r="I268" s="15">
        <v>0</v>
      </c>
    </row>
    <row r="269" spans="1:9" ht="15.75" customHeight="1">
      <c r="A269" s="15">
        <v>0</v>
      </c>
      <c r="B269" s="15">
        <v>0</v>
      </c>
      <c r="C269" s="15">
        <v>0</v>
      </c>
      <c r="G269" s="15">
        <v>0</v>
      </c>
      <c r="H269" s="15">
        <v>0</v>
      </c>
      <c r="I269" s="15">
        <v>0</v>
      </c>
    </row>
    <row r="270" spans="1:9" ht="15.75" customHeight="1">
      <c r="A270" s="15">
        <v>0</v>
      </c>
      <c r="B270" s="15">
        <v>0</v>
      </c>
      <c r="C270" s="15">
        <v>0</v>
      </c>
      <c r="G270" s="15">
        <v>0</v>
      </c>
      <c r="H270" s="15">
        <v>0</v>
      </c>
      <c r="I270" s="15">
        <v>0</v>
      </c>
    </row>
    <row r="271" spans="1:9" ht="15.75" customHeight="1">
      <c r="A271" s="15">
        <v>0</v>
      </c>
      <c r="B271" s="15">
        <v>0</v>
      </c>
      <c r="C271" s="15">
        <v>0</v>
      </c>
      <c r="G271" s="15">
        <v>0</v>
      </c>
      <c r="H271" s="15">
        <v>0</v>
      </c>
      <c r="I271" s="15">
        <v>0</v>
      </c>
    </row>
    <row r="272" spans="1:9" ht="15.75" customHeight="1">
      <c r="A272" s="15">
        <v>0</v>
      </c>
      <c r="B272" s="15">
        <v>0</v>
      </c>
      <c r="C272" s="15">
        <v>0</v>
      </c>
      <c r="G272" s="15">
        <v>0</v>
      </c>
      <c r="H272" s="15">
        <v>0</v>
      </c>
      <c r="I272" s="15">
        <v>0</v>
      </c>
    </row>
    <row r="273" spans="1:9" ht="15.75" customHeight="1">
      <c r="A273" s="15">
        <v>0</v>
      </c>
      <c r="B273" s="15">
        <v>0</v>
      </c>
      <c r="C273" s="15">
        <v>0</v>
      </c>
      <c r="G273" s="15">
        <v>0</v>
      </c>
      <c r="H273" s="15">
        <v>0</v>
      </c>
      <c r="I273" s="15">
        <v>0</v>
      </c>
    </row>
    <row r="274" spans="1:9" ht="15.75" customHeight="1">
      <c r="A274" s="15">
        <v>0</v>
      </c>
      <c r="B274" s="15">
        <v>0</v>
      </c>
      <c r="C274" s="15">
        <v>0</v>
      </c>
      <c r="G274" s="15">
        <v>0</v>
      </c>
      <c r="H274" s="15">
        <v>0</v>
      </c>
      <c r="I274" s="15">
        <v>0</v>
      </c>
    </row>
    <row r="275" spans="1:9" ht="15.75" customHeight="1">
      <c r="A275" s="15">
        <v>0</v>
      </c>
      <c r="B275" s="15">
        <v>0</v>
      </c>
      <c r="C275" s="15">
        <v>0</v>
      </c>
      <c r="G275" s="15">
        <v>0</v>
      </c>
      <c r="H275" s="15">
        <v>0</v>
      </c>
      <c r="I275" s="15">
        <v>0</v>
      </c>
    </row>
    <row r="276" spans="1:9" ht="15.75" customHeight="1">
      <c r="A276" s="15">
        <v>0</v>
      </c>
      <c r="B276" s="15">
        <v>0</v>
      </c>
      <c r="C276" s="15">
        <v>0</v>
      </c>
      <c r="G276" s="15">
        <v>0</v>
      </c>
      <c r="H276" s="15">
        <v>0</v>
      </c>
      <c r="I276" s="15">
        <v>0</v>
      </c>
    </row>
    <row r="277" spans="1:9" ht="15.75" customHeight="1">
      <c r="A277" s="15">
        <v>0</v>
      </c>
      <c r="B277" s="15">
        <v>0</v>
      </c>
      <c r="C277" s="15">
        <v>0</v>
      </c>
      <c r="G277" s="15">
        <v>0</v>
      </c>
      <c r="H277" s="15">
        <v>0</v>
      </c>
      <c r="I277" s="15">
        <v>0</v>
      </c>
    </row>
    <row r="278" spans="1:9" ht="15.75" customHeight="1">
      <c r="A278" s="15">
        <v>0</v>
      </c>
      <c r="B278" s="15">
        <v>0</v>
      </c>
      <c r="C278" s="15">
        <v>0</v>
      </c>
      <c r="G278" s="15">
        <v>0</v>
      </c>
      <c r="H278" s="15">
        <v>0</v>
      </c>
      <c r="I278" s="15">
        <v>0</v>
      </c>
    </row>
    <row r="279" spans="1:9" ht="15.75" customHeight="1">
      <c r="A279" s="15">
        <v>0</v>
      </c>
      <c r="B279" s="15">
        <v>0</v>
      </c>
      <c r="C279" s="15">
        <v>0</v>
      </c>
      <c r="G279" s="15">
        <v>0</v>
      </c>
      <c r="H279" s="15">
        <v>0</v>
      </c>
      <c r="I279" s="15">
        <v>0</v>
      </c>
    </row>
    <row r="280" spans="1:9" ht="15.75" customHeight="1">
      <c r="A280" s="15">
        <v>0</v>
      </c>
      <c r="B280" s="15">
        <v>0</v>
      </c>
      <c r="C280" s="15">
        <v>0</v>
      </c>
      <c r="G280" s="15">
        <v>0</v>
      </c>
      <c r="H280" s="15">
        <v>0</v>
      </c>
      <c r="I280" s="15">
        <v>0</v>
      </c>
    </row>
    <row r="281" spans="1:9" ht="15.75" customHeight="1">
      <c r="A281" s="15">
        <v>0</v>
      </c>
      <c r="B281" s="15">
        <v>0</v>
      </c>
      <c r="C281" s="15">
        <v>0</v>
      </c>
      <c r="G281" s="15">
        <v>0</v>
      </c>
      <c r="H281" s="15">
        <v>0</v>
      </c>
      <c r="I281" s="15">
        <v>0</v>
      </c>
    </row>
    <row r="282" spans="1:9" ht="15.75" customHeight="1">
      <c r="A282" s="15">
        <v>0</v>
      </c>
      <c r="B282" s="15">
        <v>0</v>
      </c>
      <c r="C282" s="15">
        <v>0</v>
      </c>
      <c r="G282" s="15">
        <v>0</v>
      </c>
      <c r="H282" s="15">
        <v>0</v>
      </c>
      <c r="I282" s="15">
        <v>0</v>
      </c>
    </row>
    <row r="283" spans="1:9" ht="15.75" customHeight="1">
      <c r="A283" s="15">
        <v>0</v>
      </c>
      <c r="B283" s="15">
        <v>0</v>
      </c>
      <c r="C283" s="15">
        <v>0</v>
      </c>
      <c r="G283" s="15">
        <v>0</v>
      </c>
      <c r="H283" s="15">
        <v>0</v>
      </c>
      <c r="I283" s="15">
        <v>0</v>
      </c>
    </row>
    <row r="284" spans="1:9" ht="15.75" customHeight="1">
      <c r="A284" s="15">
        <v>0</v>
      </c>
      <c r="B284" s="15">
        <v>0</v>
      </c>
      <c r="C284" s="15">
        <v>0</v>
      </c>
      <c r="G284" s="15">
        <v>0</v>
      </c>
      <c r="H284" s="15">
        <v>0</v>
      </c>
      <c r="I284" s="15">
        <v>0</v>
      </c>
    </row>
    <row r="285" spans="1:9" ht="15.75" customHeight="1">
      <c r="A285" s="15">
        <v>0</v>
      </c>
      <c r="B285" s="15">
        <v>0</v>
      </c>
      <c r="C285" s="15">
        <v>0</v>
      </c>
      <c r="G285" s="15">
        <v>0</v>
      </c>
      <c r="H285" s="15">
        <v>0</v>
      </c>
      <c r="I285" s="15">
        <v>0</v>
      </c>
    </row>
    <row r="286" spans="1:9" ht="15.75" customHeight="1">
      <c r="A286" s="15">
        <v>0</v>
      </c>
      <c r="B286" s="15">
        <v>0</v>
      </c>
      <c r="C286" s="15">
        <v>0</v>
      </c>
      <c r="G286" s="15">
        <v>0</v>
      </c>
      <c r="H286" s="15">
        <v>0</v>
      </c>
      <c r="I286" s="15">
        <v>0</v>
      </c>
    </row>
    <row r="287" spans="1:9" ht="15.75" customHeight="1">
      <c r="A287" s="15">
        <v>0</v>
      </c>
      <c r="B287" s="15">
        <v>0</v>
      </c>
      <c r="C287" s="15">
        <v>0</v>
      </c>
      <c r="G287" s="15">
        <v>0</v>
      </c>
      <c r="H287" s="15">
        <v>0</v>
      </c>
      <c r="I287" s="15">
        <v>0</v>
      </c>
    </row>
    <row r="288" spans="1:9" ht="15.75" customHeight="1">
      <c r="A288" s="15">
        <v>0</v>
      </c>
      <c r="B288" s="15">
        <v>0</v>
      </c>
      <c r="C288" s="15">
        <v>0</v>
      </c>
      <c r="G288" s="15">
        <v>0</v>
      </c>
      <c r="H288" s="15">
        <v>0</v>
      </c>
      <c r="I288" s="15">
        <v>0</v>
      </c>
    </row>
    <row r="289" spans="1:9" ht="15.75" customHeight="1">
      <c r="A289" s="15">
        <v>0</v>
      </c>
      <c r="B289" s="15">
        <v>0</v>
      </c>
      <c r="C289" s="15">
        <v>0</v>
      </c>
      <c r="G289" s="15">
        <v>0</v>
      </c>
      <c r="H289" s="15">
        <v>0</v>
      </c>
      <c r="I289" s="15">
        <v>0</v>
      </c>
    </row>
    <row r="290" spans="1:9" ht="15.75" customHeight="1">
      <c r="A290" s="15">
        <v>0</v>
      </c>
      <c r="B290" s="15">
        <v>0</v>
      </c>
      <c r="C290" s="15">
        <v>0</v>
      </c>
      <c r="G290" s="15">
        <v>0</v>
      </c>
      <c r="H290" s="15">
        <v>0</v>
      </c>
      <c r="I290" s="15">
        <v>0</v>
      </c>
    </row>
    <row r="291" spans="1:9" ht="15.75" customHeight="1">
      <c r="A291" s="15">
        <v>0</v>
      </c>
      <c r="B291" s="15">
        <v>0</v>
      </c>
      <c r="C291" s="15">
        <v>0</v>
      </c>
      <c r="G291" s="15">
        <v>0</v>
      </c>
      <c r="H291" s="15">
        <v>0</v>
      </c>
      <c r="I291" s="15">
        <v>0</v>
      </c>
    </row>
    <row r="292" spans="1:9" ht="15.75" customHeight="1">
      <c r="A292" s="15">
        <v>0</v>
      </c>
      <c r="B292" s="15">
        <v>0</v>
      </c>
      <c r="C292" s="15">
        <v>0</v>
      </c>
      <c r="G292" s="15">
        <v>0</v>
      </c>
      <c r="H292" s="15">
        <v>0</v>
      </c>
      <c r="I292" s="15">
        <v>0</v>
      </c>
    </row>
    <row r="293" spans="1:9" ht="15.75" customHeight="1">
      <c r="A293" s="15">
        <v>0</v>
      </c>
      <c r="B293" s="15">
        <v>0</v>
      </c>
      <c r="C293" s="15">
        <v>0</v>
      </c>
      <c r="G293" s="15">
        <v>0</v>
      </c>
      <c r="H293" s="15">
        <v>0</v>
      </c>
      <c r="I293" s="15">
        <v>0</v>
      </c>
    </row>
    <row r="294" spans="1:9" ht="15.75" customHeight="1">
      <c r="A294" s="15">
        <v>0</v>
      </c>
      <c r="B294" s="15">
        <v>0</v>
      </c>
      <c r="C294" s="15">
        <v>0</v>
      </c>
      <c r="G294" s="15">
        <v>0</v>
      </c>
      <c r="H294" s="15">
        <v>0</v>
      </c>
      <c r="I294" s="15">
        <v>0</v>
      </c>
    </row>
    <row r="295" spans="1:9" ht="15.75" customHeight="1">
      <c r="A295" s="15">
        <v>0</v>
      </c>
      <c r="B295" s="15">
        <v>0</v>
      </c>
      <c r="C295" s="15">
        <v>0</v>
      </c>
      <c r="G295" s="15">
        <v>0</v>
      </c>
      <c r="H295" s="15">
        <v>0</v>
      </c>
      <c r="I295" s="15">
        <v>0</v>
      </c>
    </row>
    <row r="296" spans="1:9" ht="15.75" customHeight="1">
      <c r="A296" s="15">
        <v>0</v>
      </c>
      <c r="B296" s="15">
        <v>0</v>
      </c>
      <c r="C296" s="15">
        <v>0</v>
      </c>
      <c r="G296" s="15">
        <v>0</v>
      </c>
      <c r="H296" s="15">
        <v>0</v>
      </c>
      <c r="I296" s="15">
        <v>0</v>
      </c>
    </row>
    <row r="297" spans="1:9" ht="15.75" customHeight="1">
      <c r="A297" s="15">
        <v>0</v>
      </c>
      <c r="B297" s="15">
        <v>0</v>
      </c>
      <c r="C297" s="15">
        <v>0</v>
      </c>
      <c r="G297" s="15">
        <v>0</v>
      </c>
      <c r="H297" s="15">
        <v>0</v>
      </c>
      <c r="I297" s="15">
        <v>0</v>
      </c>
    </row>
    <row r="298" spans="1:9" ht="15.75" customHeight="1">
      <c r="A298" s="15">
        <v>0</v>
      </c>
      <c r="B298" s="15">
        <v>0</v>
      </c>
      <c r="C298" s="15">
        <v>0</v>
      </c>
      <c r="G298" s="15">
        <v>0</v>
      </c>
      <c r="H298" s="15">
        <v>0</v>
      </c>
      <c r="I298" s="15">
        <v>0</v>
      </c>
    </row>
    <row r="299" spans="1:9" ht="15.75" customHeight="1">
      <c r="A299" s="15">
        <v>0</v>
      </c>
      <c r="B299" s="15">
        <v>0</v>
      </c>
      <c r="C299" s="15">
        <v>0</v>
      </c>
      <c r="G299" s="15">
        <v>0</v>
      </c>
      <c r="H299" s="15">
        <v>0</v>
      </c>
      <c r="I299" s="15">
        <v>0</v>
      </c>
    </row>
    <row r="300" spans="1:9" ht="15.75" customHeight="1">
      <c r="A300" s="15">
        <v>0</v>
      </c>
      <c r="B300" s="15">
        <v>0</v>
      </c>
      <c r="C300" s="15">
        <v>0</v>
      </c>
      <c r="G300" s="15">
        <v>0</v>
      </c>
      <c r="H300" s="15">
        <v>0</v>
      </c>
      <c r="I300" s="15">
        <v>0</v>
      </c>
    </row>
    <row r="301" spans="1:9" ht="15.75" customHeight="1">
      <c r="A301" s="15">
        <v>0</v>
      </c>
      <c r="B301" s="15">
        <v>0</v>
      </c>
      <c r="C301" s="15">
        <v>0</v>
      </c>
      <c r="G301" s="15">
        <v>0</v>
      </c>
      <c r="H301" s="15">
        <v>0</v>
      </c>
      <c r="I301" s="15">
        <v>0</v>
      </c>
    </row>
    <row r="302" spans="1:9" ht="15.75" customHeight="1">
      <c r="A302" s="15">
        <v>0</v>
      </c>
      <c r="B302" s="15">
        <v>0</v>
      </c>
      <c r="C302" s="15">
        <v>0</v>
      </c>
      <c r="G302" s="15">
        <v>0</v>
      </c>
      <c r="H302" s="15">
        <v>0</v>
      </c>
      <c r="I302" s="15">
        <v>0</v>
      </c>
    </row>
    <row r="303" spans="1:9" ht="15.75" customHeight="1">
      <c r="A303" s="15">
        <v>0</v>
      </c>
      <c r="B303" s="15">
        <v>0</v>
      </c>
      <c r="C303" s="15">
        <v>0</v>
      </c>
      <c r="G303" s="15">
        <v>0</v>
      </c>
      <c r="H303" s="15">
        <v>0</v>
      </c>
      <c r="I303" s="15">
        <v>0</v>
      </c>
    </row>
    <row r="304" spans="1:9" ht="15.75" customHeight="1">
      <c r="A304" s="15">
        <v>0</v>
      </c>
      <c r="B304" s="15">
        <v>0</v>
      </c>
      <c r="C304" s="15">
        <v>0</v>
      </c>
      <c r="G304" s="15">
        <v>0</v>
      </c>
      <c r="H304" s="15">
        <v>0</v>
      </c>
      <c r="I304" s="15">
        <v>0</v>
      </c>
    </row>
    <row r="305" spans="1:9" ht="15.75" customHeight="1">
      <c r="A305" s="15">
        <v>0</v>
      </c>
      <c r="B305" s="15">
        <v>0</v>
      </c>
      <c r="C305" s="15">
        <v>0</v>
      </c>
      <c r="G305" s="15">
        <v>0</v>
      </c>
      <c r="H305" s="15">
        <v>0</v>
      </c>
      <c r="I305" s="15">
        <v>0</v>
      </c>
    </row>
    <row r="306" spans="1:9" ht="15.75" customHeight="1">
      <c r="A306" s="15">
        <v>0</v>
      </c>
      <c r="B306" s="15">
        <v>0</v>
      </c>
      <c r="C306" s="15">
        <v>0</v>
      </c>
      <c r="G306" s="15">
        <v>0</v>
      </c>
      <c r="H306" s="15">
        <v>0</v>
      </c>
      <c r="I306" s="15">
        <v>0</v>
      </c>
    </row>
    <row r="307" spans="1:9" ht="15.75" customHeight="1">
      <c r="A307" s="15">
        <v>0</v>
      </c>
      <c r="B307" s="15">
        <v>0</v>
      </c>
      <c r="C307" s="15">
        <v>0</v>
      </c>
      <c r="G307" s="15">
        <v>0</v>
      </c>
      <c r="H307" s="15">
        <v>0</v>
      </c>
      <c r="I307" s="15">
        <v>0</v>
      </c>
    </row>
    <row r="308" spans="1:9" ht="15.75" customHeight="1">
      <c r="A308" s="15">
        <v>0</v>
      </c>
      <c r="B308" s="15">
        <v>0</v>
      </c>
      <c r="C308" s="15">
        <v>0</v>
      </c>
      <c r="G308" s="15">
        <v>0</v>
      </c>
      <c r="H308" s="15">
        <v>0</v>
      </c>
      <c r="I308" s="15">
        <v>0</v>
      </c>
    </row>
    <row r="309" spans="1:9" ht="15.75" customHeight="1">
      <c r="A309" s="15">
        <v>0</v>
      </c>
      <c r="B309" s="15">
        <v>0</v>
      </c>
      <c r="C309" s="15">
        <v>0</v>
      </c>
      <c r="G309" s="15">
        <v>0</v>
      </c>
      <c r="H309" s="15">
        <v>0</v>
      </c>
      <c r="I309" s="15">
        <v>0</v>
      </c>
    </row>
    <row r="310" spans="1:9" ht="15.75" customHeight="1">
      <c r="A310" s="15">
        <v>0</v>
      </c>
      <c r="B310" s="15">
        <v>0</v>
      </c>
      <c r="C310" s="15">
        <v>0</v>
      </c>
      <c r="G310" s="15">
        <v>0</v>
      </c>
      <c r="H310" s="15">
        <v>0</v>
      </c>
      <c r="I310" s="15">
        <v>0</v>
      </c>
    </row>
    <row r="311" spans="1:9" ht="15.75" customHeight="1">
      <c r="A311" s="15">
        <v>0</v>
      </c>
      <c r="B311" s="15">
        <v>0</v>
      </c>
      <c r="C311" s="15">
        <v>0</v>
      </c>
      <c r="G311" s="15">
        <v>0</v>
      </c>
      <c r="H311" s="15">
        <v>0</v>
      </c>
      <c r="I311" s="15">
        <v>0</v>
      </c>
    </row>
    <row r="312" spans="1:9" ht="15.75" customHeight="1">
      <c r="A312" s="15">
        <v>0</v>
      </c>
      <c r="B312" s="15">
        <v>0</v>
      </c>
      <c r="C312" s="15">
        <v>0</v>
      </c>
      <c r="G312" s="15">
        <v>0</v>
      </c>
      <c r="H312" s="15">
        <v>0</v>
      </c>
      <c r="I312" s="15">
        <v>0</v>
      </c>
    </row>
    <row r="313" spans="1:9" ht="15.75" customHeight="1">
      <c r="A313" s="15">
        <v>0</v>
      </c>
      <c r="B313" s="15">
        <v>0</v>
      </c>
      <c r="C313" s="15">
        <v>0</v>
      </c>
      <c r="G313" s="15">
        <v>0</v>
      </c>
      <c r="H313" s="15">
        <v>0</v>
      </c>
      <c r="I313" s="15">
        <v>0</v>
      </c>
    </row>
    <row r="314" spans="1:9" ht="15.75" customHeight="1">
      <c r="A314" s="15">
        <v>0</v>
      </c>
      <c r="B314" s="15">
        <v>0</v>
      </c>
      <c r="C314" s="15">
        <v>0</v>
      </c>
      <c r="G314" s="15">
        <v>0</v>
      </c>
      <c r="H314" s="15">
        <v>0</v>
      </c>
      <c r="I314" s="15">
        <v>0</v>
      </c>
    </row>
    <row r="315" spans="1:9" ht="15.75" customHeight="1">
      <c r="A315" s="15">
        <v>0</v>
      </c>
      <c r="B315" s="15">
        <v>0</v>
      </c>
      <c r="C315" s="15">
        <v>0</v>
      </c>
      <c r="G315" s="15">
        <v>0</v>
      </c>
      <c r="H315" s="15">
        <v>0</v>
      </c>
      <c r="I315" s="15">
        <v>0</v>
      </c>
    </row>
    <row r="316" spans="1:9" ht="15.75" customHeight="1">
      <c r="A316" s="15">
        <v>0</v>
      </c>
      <c r="B316" s="15">
        <v>0</v>
      </c>
      <c r="C316" s="15">
        <v>0</v>
      </c>
      <c r="G316" s="15">
        <v>0</v>
      </c>
      <c r="H316" s="15">
        <v>0</v>
      </c>
      <c r="I316" s="15">
        <v>0</v>
      </c>
    </row>
    <row r="317" spans="1:9" ht="15.75" customHeight="1">
      <c r="A317" s="15">
        <v>0</v>
      </c>
      <c r="B317" s="15">
        <v>0</v>
      </c>
      <c r="C317" s="15">
        <v>0</v>
      </c>
      <c r="G317" s="15">
        <v>0</v>
      </c>
      <c r="H317" s="15">
        <v>0</v>
      </c>
      <c r="I317" s="15">
        <v>0</v>
      </c>
    </row>
    <row r="318" spans="1:9" ht="15.75" customHeight="1">
      <c r="A318" s="15">
        <v>0</v>
      </c>
      <c r="B318" s="15">
        <v>0</v>
      </c>
      <c r="C318" s="15">
        <v>0</v>
      </c>
      <c r="G318" s="15">
        <v>0</v>
      </c>
      <c r="H318" s="15">
        <v>0</v>
      </c>
      <c r="I318" s="15">
        <v>0</v>
      </c>
    </row>
    <row r="319" spans="1:9" ht="15.75" customHeight="1">
      <c r="A319" s="15">
        <v>0</v>
      </c>
      <c r="B319" s="15">
        <v>0</v>
      </c>
      <c r="C319" s="15">
        <v>0</v>
      </c>
      <c r="G319" s="15">
        <v>0</v>
      </c>
      <c r="H319" s="15">
        <v>0</v>
      </c>
      <c r="I319" s="15">
        <v>0</v>
      </c>
    </row>
    <row r="320" spans="1:9" ht="15.75" customHeight="1">
      <c r="A320" s="15">
        <v>0</v>
      </c>
      <c r="B320" s="15">
        <v>0</v>
      </c>
      <c r="C320" s="15">
        <v>0</v>
      </c>
      <c r="G320" s="15">
        <v>0</v>
      </c>
      <c r="H320" s="15">
        <v>0</v>
      </c>
      <c r="I320" s="15">
        <v>0</v>
      </c>
    </row>
    <row r="321" spans="1:9" ht="15.75" customHeight="1">
      <c r="A321" s="15">
        <v>0</v>
      </c>
      <c r="B321" s="15">
        <v>0</v>
      </c>
      <c r="C321" s="15">
        <v>0</v>
      </c>
      <c r="G321" s="15">
        <v>0</v>
      </c>
      <c r="H321" s="15">
        <v>0</v>
      </c>
      <c r="I321" s="15">
        <v>0</v>
      </c>
    </row>
    <row r="322" spans="1:9" ht="15.75" customHeight="1">
      <c r="A322" s="15">
        <v>0</v>
      </c>
      <c r="B322" s="15">
        <v>0</v>
      </c>
      <c r="C322" s="15">
        <v>0</v>
      </c>
      <c r="G322" s="15">
        <v>0</v>
      </c>
      <c r="H322" s="15">
        <v>0</v>
      </c>
      <c r="I322" s="15">
        <v>0</v>
      </c>
    </row>
    <row r="323" spans="1:9" ht="15.75" customHeight="1">
      <c r="A323" s="15">
        <v>0</v>
      </c>
      <c r="B323" s="15">
        <v>0</v>
      </c>
      <c r="C323" s="15">
        <v>0</v>
      </c>
      <c r="G323" s="15">
        <v>0</v>
      </c>
      <c r="H323" s="15">
        <v>0</v>
      </c>
      <c r="I323" s="15">
        <v>0</v>
      </c>
    </row>
    <row r="324" spans="1:9" ht="15.75" customHeight="1">
      <c r="A324" s="15">
        <v>0</v>
      </c>
      <c r="B324" s="15">
        <v>0</v>
      </c>
      <c r="C324" s="15">
        <v>0</v>
      </c>
      <c r="G324" s="15">
        <v>0</v>
      </c>
      <c r="H324" s="15">
        <v>0</v>
      </c>
      <c r="I324" s="15">
        <v>0</v>
      </c>
    </row>
    <row r="325" spans="1:9" ht="15.75" customHeight="1">
      <c r="A325" s="15">
        <v>0</v>
      </c>
      <c r="B325" s="15">
        <v>0</v>
      </c>
      <c r="C325" s="15">
        <v>0</v>
      </c>
      <c r="G325" s="15">
        <v>0</v>
      </c>
      <c r="H325" s="15">
        <v>0</v>
      </c>
      <c r="I325" s="15">
        <v>0</v>
      </c>
    </row>
    <row r="326" spans="1:9" ht="15.75" customHeight="1">
      <c r="A326" s="15">
        <v>0</v>
      </c>
      <c r="B326" s="15">
        <v>0</v>
      </c>
      <c r="C326" s="15">
        <v>0</v>
      </c>
      <c r="G326" s="15">
        <v>0</v>
      </c>
      <c r="H326" s="15">
        <v>0</v>
      </c>
      <c r="I326" s="15">
        <v>0</v>
      </c>
    </row>
    <row r="327" spans="1:9" ht="15.75" customHeight="1">
      <c r="A327" s="15">
        <v>0</v>
      </c>
      <c r="B327" s="15">
        <v>0</v>
      </c>
      <c r="C327" s="15">
        <v>0</v>
      </c>
      <c r="G327" s="15">
        <v>0</v>
      </c>
      <c r="H327" s="15">
        <v>0</v>
      </c>
      <c r="I327" s="15">
        <v>0</v>
      </c>
    </row>
    <row r="328" spans="1:9" ht="15.75" customHeight="1">
      <c r="A328" s="15">
        <v>0</v>
      </c>
      <c r="B328" s="15">
        <v>0</v>
      </c>
      <c r="C328" s="15">
        <v>0</v>
      </c>
      <c r="G328" s="15">
        <v>0</v>
      </c>
      <c r="H328" s="15">
        <v>0</v>
      </c>
      <c r="I328" s="15">
        <v>0</v>
      </c>
    </row>
    <row r="329" spans="1:9" ht="15.75" customHeight="1">
      <c r="A329" s="15">
        <v>0</v>
      </c>
      <c r="B329" s="15">
        <v>0</v>
      </c>
      <c r="C329" s="15">
        <v>0</v>
      </c>
      <c r="G329" s="15">
        <v>0</v>
      </c>
      <c r="H329" s="15">
        <v>0</v>
      </c>
      <c r="I329" s="15">
        <v>0</v>
      </c>
    </row>
    <row r="330" spans="1:9" ht="15.75" customHeight="1">
      <c r="A330" s="15">
        <v>0</v>
      </c>
      <c r="B330" s="15">
        <v>0</v>
      </c>
      <c r="C330" s="15">
        <v>0</v>
      </c>
      <c r="G330" s="15">
        <v>0</v>
      </c>
      <c r="H330" s="15">
        <v>0</v>
      </c>
      <c r="I330" s="15">
        <v>0</v>
      </c>
    </row>
    <row r="331" spans="1:9" ht="15.75" customHeight="1">
      <c r="A331" s="15">
        <v>0</v>
      </c>
      <c r="B331" s="15">
        <v>0</v>
      </c>
      <c r="C331" s="15">
        <v>0</v>
      </c>
      <c r="G331" s="15">
        <v>0</v>
      </c>
      <c r="H331" s="15">
        <v>0</v>
      </c>
      <c r="I331" s="15">
        <v>0</v>
      </c>
    </row>
    <row r="332" spans="1:9" ht="15.75" customHeight="1">
      <c r="A332" s="15">
        <v>0</v>
      </c>
      <c r="B332" s="15">
        <v>0</v>
      </c>
      <c r="C332" s="15">
        <v>0</v>
      </c>
      <c r="G332" s="15">
        <v>0</v>
      </c>
      <c r="H332" s="15">
        <v>0</v>
      </c>
      <c r="I332" s="15">
        <v>0</v>
      </c>
    </row>
    <row r="333" spans="1:9" ht="15.75" customHeight="1">
      <c r="A333" s="15">
        <v>0</v>
      </c>
      <c r="B333" s="15">
        <v>0</v>
      </c>
      <c r="C333" s="15">
        <v>0</v>
      </c>
      <c r="G333" s="15">
        <v>0</v>
      </c>
      <c r="H333" s="15">
        <v>0</v>
      </c>
      <c r="I333" s="15">
        <v>0</v>
      </c>
    </row>
    <row r="334" spans="1:9" ht="15.75" customHeight="1">
      <c r="A334" s="15">
        <v>0</v>
      </c>
      <c r="B334" s="15">
        <v>0</v>
      </c>
      <c r="C334" s="15">
        <v>0</v>
      </c>
      <c r="G334" s="15">
        <v>0</v>
      </c>
      <c r="H334" s="15">
        <v>0</v>
      </c>
      <c r="I334" s="15">
        <v>0</v>
      </c>
    </row>
    <row r="335" spans="1:9" ht="15.75" customHeight="1">
      <c r="A335" s="15">
        <v>0</v>
      </c>
      <c r="B335" s="15">
        <v>0</v>
      </c>
      <c r="C335" s="15">
        <v>0</v>
      </c>
      <c r="G335" s="15">
        <v>0</v>
      </c>
      <c r="H335" s="15">
        <v>0</v>
      </c>
      <c r="I335" s="15">
        <v>0</v>
      </c>
    </row>
    <row r="336" spans="1:9" ht="15.75" customHeight="1">
      <c r="A336" s="15">
        <v>0</v>
      </c>
      <c r="B336" s="15">
        <v>0</v>
      </c>
      <c r="C336" s="15">
        <v>0</v>
      </c>
      <c r="G336" s="15">
        <v>0</v>
      </c>
      <c r="H336" s="15">
        <v>0</v>
      </c>
      <c r="I336" s="15">
        <v>0</v>
      </c>
    </row>
    <row r="337" spans="1:9" ht="15.75" customHeight="1">
      <c r="A337" s="15">
        <v>0</v>
      </c>
      <c r="B337" s="15">
        <v>0</v>
      </c>
      <c r="C337" s="15">
        <v>0</v>
      </c>
      <c r="G337" s="15">
        <v>0</v>
      </c>
      <c r="H337" s="15">
        <v>0</v>
      </c>
      <c r="I337" s="15">
        <v>0</v>
      </c>
    </row>
    <row r="338" spans="1:9" ht="15.75" customHeight="1">
      <c r="A338" s="15">
        <v>0</v>
      </c>
      <c r="B338" s="15">
        <v>0</v>
      </c>
      <c r="C338" s="15">
        <v>0</v>
      </c>
      <c r="G338" s="15">
        <v>0</v>
      </c>
      <c r="H338" s="15">
        <v>0</v>
      </c>
      <c r="I338" s="15">
        <v>0</v>
      </c>
    </row>
    <row r="339" spans="1:9" ht="15.75" customHeight="1">
      <c r="A339" s="15">
        <v>0</v>
      </c>
      <c r="B339" s="15">
        <v>0</v>
      </c>
      <c r="C339" s="15">
        <v>0</v>
      </c>
      <c r="G339" s="15">
        <v>0</v>
      </c>
      <c r="H339" s="15">
        <v>0</v>
      </c>
      <c r="I339" s="15">
        <v>0</v>
      </c>
    </row>
    <row r="340" spans="1:9" ht="15.75" customHeight="1">
      <c r="A340" s="15">
        <v>0</v>
      </c>
      <c r="B340" s="15">
        <v>0</v>
      </c>
      <c r="C340" s="15">
        <v>0</v>
      </c>
      <c r="G340" s="15">
        <v>0</v>
      </c>
      <c r="H340" s="15">
        <v>0</v>
      </c>
      <c r="I340" s="15">
        <v>0</v>
      </c>
    </row>
    <row r="341" spans="1:9" ht="15.75" customHeight="1">
      <c r="A341" s="15">
        <v>0</v>
      </c>
      <c r="B341" s="15">
        <v>0</v>
      </c>
      <c r="C341" s="15">
        <v>0</v>
      </c>
      <c r="G341" s="15">
        <v>0</v>
      </c>
      <c r="H341" s="15">
        <v>0</v>
      </c>
      <c r="I341" s="15">
        <v>0</v>
      </c>
    </row>
    <row r="342" spans="1:9" ht="15.75" customHeight="1">
      <c r="A342" s="15">
        <v>0</v>
      </c>
      <c r="B342" s="15">
        <v>0</v>
      </c>
      <c r="C342" s="15">
        <v>0</v>
      </c>
      <c r="G342" s="15">
        <v>0</v>
      </c>
      <c r="H342" s="15">
        <v>0</v>
      </c>
      <c r="I342" s="15">
        <v>0</v>
      </c>
    </row>
    <row r="343" spans="1:9" ht="15.75" customHeight="1">
      <c r="A343" s="15">
        <v>0</v>
      </c>
      <c r="B343" s="15">
        <v>0</v>
      </c>
      <c r="C343" s="15">
        <v>0</v>
      </c>
      <c r="G343" s="15">
        <v>0</v>
      </c>
      <c r="H343" s="15">
        <v>0</v>
      </c>
      <c r="I343" s="15">
        <v>0</v>
      </c>
    </row>
    <row r="344" spans="1:9" ht="15.75" customHeight="1">
      <c r="A344" s="15">
        <v>0</v>
      </c>
      <c r="B344" s="15">
        <v>0</v>
      </c>
      <c r="C344" s="15">
        <v>0</v>
      </c>
      <c r="G344" s="15">
        <v>0</v>
      </c>
      <c r="H344" s="15">
        <v>0</v>
      </c>
      <c r="I344" s="15">
        <v>0</v>
      </c>
    </row>
    <row r="345" spans="1:9" ht="15.75" customHeight="1">
      <c r="A345" s="15">
        <v>0</v>
      </c>
      <c r="B345" s="15">
        <v>0</v>
      </c>
      <c r="C345" s="15">
        <v>0</v>
      </c>
      <c r="G345" s="15">
        <v>0</v>
      </c>
      <c r="H345" s="15">
        <v>0</v>
      </c>
      <c r="I345" s="15">
        <v>0</v>
      </c>
    </row>
    <row r="346" spans="1:9" ht="15.75" customHeight="1">
      <c r="A346" s="15">
        <v>0</v>
      </c>
      <c r="B346" s="15">
        <v>0</v>
      </c>
      <c r="C346" s="15">
        <v>0</v>
      </c>
      <c r="G346" s="15">
        <v>0</v>
      </c>
      <c r="H346" s="15">
        <v>0</v>
      </c>
      <c r="I346" s="15">
        <v>0</v>
      </c>
    </row>
    <row r="347" spans="1:9" ht="15.75" customHeight="1">
      <c r="A347" s="15">
        <v>0</v>
      </c>
      <c r="B347" s="15">
        <v>0</v>
      </c>
      <c r="C347" s="15">
        <v>0</v>
      </c>
      <c r="G347" s="15">
        <v>0</v>
      </c>
      <c r="H347" s="15">
        <v>0</v>
      </c>
      <c r="I347" s="15">
        <v>0</v>
      </c>
    </row>
    <row r="348" spans="1:9" ht="15.75" customHeight="1">
      <c r="A348" s="15">
        <v>0</v>
      </c>
      <c r="B348" s="15">
        <v>0</v>
      </c>
      <c r="C348" s="15">
        <v>0</v>
      </c>
      <c r="G348" s="15">
        <v>0</v>
      </c>
      <c r="H348" s="15">
        <v>0</v>
      </c>
      <c r="I348" s="15">
        <v>0</v>
      </c>
    </row>
    <row r="349" spans="1:9" ht="15.75" customHeight="1">
      <c r="A349" s="15">
        <v>0</v>
      </c>
      <c r="B349" s="15">
        <v>0</v>
      </c>
      <c r="C349" s="15">
        <v>0</v>
      </c>
      <c r="G349" s="15">
        <v>0</v>
      </c>
      <c r="H349" s="15">
        <v>0</v>
      </c>
      <c r="I349" s="15">
        <v>0</v>
      </c>
    </row>
    <row r="350" spans="1:9" ht="15.75" customHeight="1">
      <c r="A350" s="15">
        <v>0</v>
      </c>
      <c r="B350" s="15">
        <v>0</v>
      </c>
      <c r="C350" s="15">
        <v>0</v>
      </c>
      <c r="G350" s="15">
        <v>0</v>
      </c>
      <c r="H350" s="15">
        <v>0</v>
      </c>
      <c r="I350" s="15">
        <v>0</v>
      </c>
    </row>
    <row r="351" spans="1:9" ht="15.75" customHeight="1">
      <c r="A351" s="15">
        <v>0</v>
      </c>
      <c r="B351" s="15">
        <v>0</v>
      </c>
      <c r="C351" s="15">
        <v>0</v>
      </c>
      <c r="G351" s="15">
        <v>0</v>
      </c>
      <c r="H351" s="15">
        <v>0</v>
      </c>
      <c r="I351" s="15">
        <v>0</v>
      </c>
    </row>
    <row r="352" spans="1:9" ht="15.75" customHeight="1">
      <c r="A352" s="15">
        <v>0</v>
      </c>
      <c r="B352" s="15">
        <v>0</v>
      </c>
      <c r="C352" s="15">
        <v>0</v>
      </c>
      <c r="G352" s="15">
        <v>0</v>
      </c>
      <c r="H352" s="15">
        <v>0</v>
      </c>
      <c r="I352" s="15">
        <v>0</v>
      </c>
    </row>
    <row r="353" spans="1:9" ht="15.75" customHeight="1">
      <c r="A353" s="15">
        <v>0</v>
      </c>
      <c r="B353" s="15">
        <v>0</v>
      </c>
      <c r="C353" s="15">
        <v>0</v>
      </c>
      <c r="G353" s="15">
        <v>0</v>
      </c>
      <c r="H353" s="15">
        <v>0</v>
      </c>
      <c r="I353" s="15">
        <v>0</v>
      </c>
    </row>
    <row r="354" spans="1:9" ht="15.75" customHeight="1">
      <c r="A354" s="15">
        <v>0</v>
      </c>
      <c r="B354" s="15">
        <v>0</v>
      </c>
      <c r="C354" s="15">
        <v>0</v>
      </c>
      <c r="G354" s="15">
        <v>0</v>
      </c>
      <c r="H354" s="15">
        <v>0</v>
      </c>
      <c r="I354" s="15">
        <v>0</v>
      </c>
    </row>
    <row r="355" spans="1:9" ht="15.75" customHeight="1">
      <c r="A355" s="15">
        <v>0</v>
      </c>
      <c r="B355" s="15">
        <v>0</v>
      </c>
      <c r="C355" s="15">
        <v>0</v>
      </c>
      <c r="G355" s="15">
        <v>0</v>
      </c>
      <c r="H355" s="15">
        <v>0</v>
      </c>
      <c r="I355" s="15">
        <v>0</v>
      </c>
    </row>
    <row r="356" spans="1:9" ht="15.75" customHeight="1">
      <c r="A356" s="15">
        <v>0</v>
      </c>
      <c r="B356" s="15">
        <v>0</v>
      </c>
      <c r="C356" s="15">
        <v>0</v>
      </c>
      <c r="G356" s="15">
        <v>0</v>
      </c>
      <c r="H356" s="15">
        <v>0</v>
      </c>
      <c r="I356" s="15">
        <v>0</v>
      </c>
    </row>
    <row r="357" spans="1:9" ht="15.75" customHeight="1">
      <c r="A357" s="15">
        <v>0</v>
      </c>
      <c r="B357" s="15">
        <v>0</v>
      </c>
      <c r="C357" s="15">
        <v>0</v>
      </c>
      <c r="G357" s="15">
        <v>0</v>
      </c>
      <c r="H357" s="15">
        <v>0</v>
      </c>
      <c r="I357" s="15">
        <v>0</v>
      </c>
    </row>
    <row r="358" spans="1:9" ht="15.75" customHeight="1">
      <c r="A358" s="15">
        <v>0</v>
      </c>
      <c r="B358" s="15">
        <v>0</v>
      </c>
      <c r="C358" s="15">
        <v>0</v>
      </c>
      <c r="G358" s="15">
        <v>0</v>
      </c>
      <c r="H358" s="15">
        <v>0</v>
      </c>
      <c r="I358" s="15">
        <v>0</v>
      </c>
    </row>
    <row r="359" spans="1:9" ht="15.75" customHeight="1">
      <c r="A359" s="15">
        <v>0</v>
      </c>
      <c r="B359" s="15">
        <v>0</v>
      </c>
      <c r="C359" s="15">
        <v>0</v>
      </c>
      <c r="G359" s="15">
        <v>0</v>
      </c>
      <c r="H359" s="15">
        <v>0</v>
      </c>
      <c r="I359" s="15">
        <v>0</v>
      </c>
    </row>
    <row r="360" spans="1:9" ht="15.75" customHeight="1">
      <c r="A360" s="15">
        <v>0</v>
      </c>
      <c r="B360" s="15">
        <v>0</v>
      </c>
      <c r="C360" s="15">
        <v>0</v>
      </c>
      <c r="G360" s="15">
        <v>0</v>
      </c>
      <c r="H360" s="15">
        <v>0</v>
      </c>
      <c r="I360" s="15">
        <v>0</v>
      </c>
    </row>
    <row r="361" spans="1:9" ht="15.75" customHeight="1">
      <c r="A361" s="15">
        <v>0</v>
      </c>
      <c r="B361" s="15">
        <v>0</v>
      </c>
      <c r="C361" s="15">
        <v>0</v>
      </c>
      <c r="G361" s="15">
        <v>0</v>
      </c>
      <c r="H361" s="15">
        <v>0</v>
      </c>
      <c r="I361" s="15">
        <v>0</v>
      </c>
    </row>
    <row r="362" spans="1:9" ht="15.75" customHeight="1">
      <c r="A362" s="15">
        <v>0</v>
      </c>
      <c r="B362" s="15">
        <v>0</v>
      </c>
      <c r="C362" s="15">
        <v>0</v>
      </c>
      <c r="G362" s="15">
        <v>0</v>
      </c>
      <c r="H362" s="15">
        <v>0</v>
      </c>
      <c r="I362" s="15">
        <v>0</v>
      </c>
    </row>
    <row r="363" spans="1:9" ht="15.75" customHeight="1">
      <c r="A363" s="15">
        <v>0</v>
      </c>
      <c r="B363" s="15">
        <v>0</v>
      </c>
      <c r="C363" s="15">
        <v>0</v>
      </c>
      <c r="G363" s="15">
        <v>0</v>
      </c>
      <c r="H363" s="15">
        <v>0</v>
      </c>
      <c r="I363" s="15">
        <v>0</v>
      </c>
    </row>
    <row r="364" spans="1:9" ht="15.75" customHeight="1">
      <c r="A364" s="15">
        <v>0</v>
      </c>
      <c r="B364" s="15">
        <v>0</v>
      </c>
      <c r="C364" s="15">
        <v>0</v>
      </c>
      <c r="G364" s="15">
        <v>0</v>
      </c>
      <c r="H364" s="15">
        <v>0</v>
      </c>
      <c r="I364" s="15">
        <v>0</v>
      </c>
    </row>
    <row r="365" spans="1:9" ht="15.75" customHeight="1">
      <c r="A365" s="15">
        <v>0</v>
      </c>
      <c r="B365" s="15">
        <v>0</v>
      </c>
      <c r="C365" s="15">
        <v>0</v>
      </c>
      <c r="G365" s="15">
        <v>0</v>
      </c>
      <c r="H365" s="15">
        <v>0</v>
      </c>
      <c r="I365" s="15">
        <v>0</v>
      </c>
    </row>
    <row r="366" spans="1:9" ht="15.75" customHeight="1">
      <c r="A366" s="15">
        <v>0</v>
      </c>
      <c r="B366" s="15">
        <v>0</v>
      </c>
      <c r="C366" s="15">
        <v>0</v>
      </c>
      <c r="G366" s="15">
        <v>0</v>
      </c>
      <c r="H366" s="15">
        <v>0</v>
      </c>
      <c r="I366" s="15">
        <v>0</v>
      </c>
    </row>
    <row r="367" spans="1:9" ht="15.75" customHeight="1">
      <c r="A367" s="15">
        <v>0</v>
      </c>
      <c r="B367" s="15">
        <v>0</v>
      </c>
      <c r="C367" s="15">
        <v>0</v>
      </c>
      <c r="G367" s="15">
        <v>0</v>
      </c>
      <c r="H367" s="15">
        <v>0</v>
      </c>
      <c r="I367" s="15">
        <v>0</v>
      </c>
    </row>
    <row r="368" spans="1:9" ht="15.75" customHeight="1">
      <c r="A368" s="15">
        <v>0</v>
      </c>
      <c r="B368" s="15">
        <v>0</v>
      </c>
      <c r="C368" s="15">
        <v>0</v>
      </c>
      <c r="G368" s="15">
        <v>0</v>
      </c>
      <c r="H368" s="15">
        <v>0</v>
      </c>
      <c r="I368" s="15">
        <v>0</v>
      </c>
    </row>
    <row r="369" spans="1:9" ht="15.75" customHeight="1">
      <c r="A369" s="15">
        <v>0</v>
      </c>
      <c r="B369" s="15">
        <v>0</v>
      </c>
      <c r="C369" s="15">
        <v>0</v>
      </c>
      <c r="G369" s="15">
        <v>0</v>
      </c>
      <c r="H369" s="15">
        <v>0</v>
      </c>
      <c r="I369" s="15">
        <v>0</v>
      </c>
    </row>
    <row r="370" spans="1:9" ht="15.75" customHeight="1">
      <c r="A370" s="15">
        <v>0</v>
      </c>
      <c r="B370" s="15">
        <v>0</v>
      </c>
      <c r="C370" s="15">
        <v>0</v>
      </c>
      <c r="G370" s="15">
        <v>0</v>
      </c>
      <c r="H370" s="15">
        <v>0</v>
      </c>
      <c r="I370" s="15">
        <v>0</v>
      </c>
    </row>
    <row r="371" spans="1:9" ht="15.75" customHeight="1">
      <c r="A371" s="15">
        <v>0</v>
      </c>
      <c r="B371" s="15">
        <v>0</v>
      </c>
      <c r="C371" s="15">
        <v>0</v>
      </c>
      <c r="G371" s="15">
        <v>0</v>
      </c>
      <c r="H371" s="15">
        <v>0</v>
      </c>
      <c r="I371" s="15">
        <v>0</v>
      </c>
    </row>
    <row r="372" spans="1:9" ht="15.75" customHeight="1">
      <c r="A372" s="15">
        <v>0</v>
      </c>
      <c r="B372" s="15">
        <v>0</v>
      </c>
      <c r="C372" s="15">
        <v>0</v>
      </c>
      <c r="G372" s="15">
        <v>0</v>
      </c>
      <c r="H372" s="15">
        <v>0</v>
      </c>
      <c r="I372" s="15">
        <v>0</v>
      </c>
    </row>
    <row r="373" spans="1:9" ht="15.75" customHeight="1">
      <c r="A373" s="15">
        <v>0</v>
      </c>
      <c r="B373" s="15">
        <v>0</v>
      </c>
      <c r="C373" s="15">
        <v>0</v>
      </c>
      <c r="G373" s="15">
        <v>0</v>
      </c>
      <c r="H373" s="15">
        <v>0</v>
      </c>
      <c r="I373" s="15">
        <v>0</v>
      </c>
    </row>
    <row r="374" spans="1:9" ht="15.75" customHeight="1">
      <c r="A374" s="15">
        <v>0</v>
      </c>
      <c r="B374" s="15">
        <v>0</v>
      </c>
      <c r="C374" s="15">
        <v>0</v>
      </c>
      <c r="G374" s="15">
        <v>0</v>
      </c>
      <c r="H374" s="15">
        <v>0</v>
      </c>
      <c r="I374" s="15">
        <v>0</v>
      </c>
    </row>
    <row r="375" spans="1:9" ht="15.75" customHeight="1">
      <c r="A375" s="15">
        <v>0</v>
      </c>
      <c r="B375" s="15">
        <v>0</v>
      </c>
      <c r="C375" s="15">
        <v>0</v>
      </c>
      <c r="G375" s="15">
        <v>0</v>
      </c>
      <c r="H375" s="15">
        <v>0</v>
      </c>
      <c r="I375" s="15">
        <v>0</v>
      </c>
    </row>
    <row r="376" spans="1:9" ht="15.75" customHeight="1">
      <c r="A376" s="15">
        <v>0</v>
      </c>
      <c r="B376" s="15">
        <v>0</v>
      </c>
      <c r="C376" s="15">
        <v>0</v>
      </c>
      <c r="G376" s="15">
        <v>0</v>
      </c>
      <c r="H376" s="15">
        <v>0</v>
      </c>
      <c r="I376" s="15">
        <v>0</v>
      </c>
    </row>
    <row r="377" spans="1:9" ht="15.75" customHeight="1">
      <c r="A377" s="15">
        <v>0</v>
      </c>
      <c r="B377" s="15">
        <v>0</v>
      </c>
      <c r="C377" s="15">
        <v>0</v>
      </c>
      <c r="G377" s="15">
        <v>0</v>
      </c>
      <c r="H377" s="15">
        <v>0</v>
      </c>
      <c r="I377" s="15">
        <v>0</v>
      </c>
    </row>
    <row r="378" spans="1:9" ht="15.75" customHeight="1">
      <c r="A378" s="15">
        <v>0</v>
      </c>
      <c r="B378" s="15">
        <v>0</v>
      </c>
      <c r="C378" s="15">
        <v>0</v>
      </c>
      <c r="G378" s="15">
        <v>0</v>
      </c>
      <c r="H378" s="15">
        <v>0</v>
      </c>
      <c r="I378" s="15">
        <v>0</v>
      </c>
    </row>
    <row r="379" spans="1:9" ht="15.75" customHeight="1">
      <c r="A379" s="15">
        <v>0</v>
      </c>
      <c r="B379" s="15">
        <v>0</v>
      </c>
      <c r="C379" s="15">
        <v>0</v>
      </c>
      <c r="G379" s="15">
        <v>0</v>
      </c>
      <c r="H379" s="15">
        <v>0</v>
      </c>
      <c r="I379" s="15">
        <v>0</v>
      </c>
    </row>
    <row r="380" spans="1:9" ht="15.75" customHeight="1">
      <c r="A380" s="15">
        <v>0</v>
      </c>
      <c r="B380" s="15">
        <v>0</v>
      </c>
      <c r="C380" s="15">
        <v>0</v>
      </c>
      <c r="G380" s="15">
        <v>0</v>
      </c>
      <c r="H380" s="15">
        <v>0</v>
      </c>
      <c r="I380" s="15">
        <v>0</v>
      </c>
    </row>
    <row r="381" spans="1:9" ht="15.75" customHeight="1">
      <c r="A381" s="15">
        <v>0</v>
      </c>
      <c r="B381" s="15">
        <v>0</v>
      </c>
      <c r="C381" s="15">
        <v>0</v>
      </c>
      <c r="G381" s="15">
        <v>0</v>
      </c>
      <c r="H381" s="15">
        <v>0</v>
      </c>
      <c r="I381" s="15">
        <v>0</v>
      </c>
    </row>
    <row r="382" spans="1:9" ht="15.75" customHeight="1">
      <c r="A382" s="15">
        <v>0</v>
      </c>
      <c r="B382" s="15">
        <v>0</v>
      </c>
      <c r="C382" s="15">
        <v>0</v>
      </c>
      <c r="G382" s="15">
        <v>0</v>
      </c>
      <c r="H382" s="15">
        <v>0</v>
      </c>
      <c r="I382" s="15">
        <v>0</v>
      </c>
    </row>
    <row r="383" spans="1:9" ht="15.75" customHeight="1">
      <c r="A383" s="15">
        <v>0</v>
      </c>
      <c r="B383" s="15">
        <v>0</v>
      </c>
      <c r="C383" s="15">
        <v>0</v>
      </c>
      <c r="G383" s="15">
        <v>0</v>
      </c>
      <c r="H383" s="15">
        <v>0</v>
      </c>
      <c r="I383" s="15">
        <v>0</v>
      </c>
    </row>
    <row r="384" spans="1:9" ht="15.75" customHeight="1">
      <c r="A384" s="15">
        <v>0</v>
      </c>
      <c r="B384" s="15">
        <v>0</v>
      </c>
      <c r="C384" s="15">
        <v>0</v>
      </c>
      <c r="G384" s="15">
        <v>0</v>
      </c>
      <c r="H384" s="15">
        <v>0</v>
      </c>
      <c r="I384" s="15">
        <v>0</v>
      </c>
    </row>
    <row r="385" spans="1:9" ht="15.75" customHeight="1">
      <c r="A385" s="15">
        <v>0</v>
      </c>
      <c r="B385" s="15">
        <v>0</v>
      </c>
      <c r="C385" s="15">
        <v>0</v>
      </c>
      <c r="G385" s="15">
        <v>0</v>
      </c>
      <c r="H385" s="15">
        <v>0</v>
      </c>
      <c r="I385" s="15">
        <v>0</v>
      </c>
    </row>
    <row r="386" spans="1:9" ht="15.75" customHeight="1">
      <c r="A386" s="15">
        <v>0</v>
      </c>
      <c r="B386" s="15">
        <v>0</v>
      </c>
      <c r="C386" s="15">
        <v>0</v>
      </c>
      <c r="G386" s="15">
        <v>0</v>
      </c>
      <c r="H386" s="15">
        <v>0</v>
      </c>
      <c r="I386" s="15">
        <v>0</v>
      </c>
    </row>
    <row r="387" spans="1:9" ht="15.75" customHeight="1">
      <c r="A387" s="15">
        <v>0</v>
      </c>
      <c r="B387" s="15">
        <v>0</v>
      </c>
      <c r="C387" s="15">
        <v>0</v>
      </c>
      <c r="G387" s="15">
        <v>0</v>
      </c>
      <c r="H387" s="15">
        <v>0</v>
      </c>
      <c r="I387" s="15">
        <v>0</v>
      </c>
    </row>
    <row r="388" spans="1:9" ht="15.75" customHeight="1">
      <c r="A388" s="15">
        <v>0</v>
      </c>
      <c r="B388" s="15">
        <v>0</v>
      </c>
      <c r="C388" s="15">
        <v>0</v>
      </c>
      <c r="G388" s="15">
        <v>0</v>
      </c>
      <c r="H388" s="15">
        <v>0</v>
      </c>
      <c r="I388" s="15">
        <v>0</v>
      </c>
    </row>
    <row r="389" spans="1:9" ht="15.75" customHeight="1">
      <c r="A389" s="15">
        <v>0</v>
      </c>
      <c r="B389" s="15">
        <v>0</v>
      </c>
      <c r="C389" s="15">
        <v>0</v>
      </c>
      <c r="G389" s="15">
        <v>0</v>
      </c>
      <c r="H389" s="15">
        <v>0</v>
      </c>
      <c r="I389" s="15">
        <v>0</v>
      </c>
    </row>
    <row r="390" spans="1:9" ht="15.75" customHeight="1">
      <c r="A390" s="15">
        <v>0</v>
      </c>
      <c r="B390" s="15">
        <v>0</v>
      </c>
      <c r="C390" s="15">
        <v>0</v>
      </c>
      <c r="G390" s="15">
        <v>0</v>
      </c>
      <c r="H390" s="15">
        <v>0</v>
      </c>
      <c r="I390" s="15">
        <v>0</v>
      </c>
    </row>
    <row r="391" spans="1:9" ht="15.75" customHeight="1">
      <c r="A391" s="15">
        <v>0</v>
      </c>
      <c r="B391" s="15">
        <v>0</v>
      </c>
      <c r="C391" s="15">
        <v>0</v>
      </c>
      <c r="G391" s="15">
        <v>0</v>
      </c>
      <c r="H391" s="15">
        <v>0</v>
      </c>
      <c r="I391" s="15">
        <v>0</v>
      </c>
    </row>
    <row r="392" spans="1:9" ht="15.75" customHeight="1">
      <c r="A392" s="15">
        <v>0</v>
      </c>
      <c r="B392" s="15">
        <v>0</v>
      </c>
      <c r="C392" s="15">
        <v>0</v>
      </c>
      <c r="G392" s="15">
        <v>0</v>
      </c>
      <c r="H392" s="15">
        <v>0</v>
      </c>
      <c r="I392" s="15">
        <v>0</v>
      </c>
    </row>
    <row r="393" spans="1:9" ht="15.75" customHeight="1">
      <c r="A393" s="15">
        <v>0</v>
      </c>
      <c r="B393" s="15">
        <v>0</v>
      </c>
      <c r="C393" s="15">
        <v>0</v>
      </c>
      <c r="G393" s="15">
        <v>0</v>
      </c>
      <c r="H393" s="15">
        <v>0</v>
      </c>
      <c r="I393" s="15">
        <v>0</v>
      </c>
    </row>
    <row r="394" spans="1:9" ht="15.75" customHeight="1">
      <c r="A394" s="15">
        <v>0</v>
      </c>
      <c r="B394" s="15">
        <v>0</v>
      </c>
      <c r="C394" s="15">
        <v>0</v>
      </c>
      <c r="G394" s="15">
        <v>0</v>
      </c>
      <c r="H394" s="15">
        <v>0</v>
      </c>
      <c r="I394" s="15">
        <v>0</v>
      </c>
    </row>
    <row r="395" spans="1:9" ht="15.75" customHeight="1">
      <c r="A395" s="15">
        <v>0</v>
      </c>
      <c r="B395" s="15">
        <v>0</v>
      </c>
      <c r="C395" s="15">
        <v>0</v>
      </c>
      <c r="G395" s="15">
        <v>0</v>
      </c>
      <c r="H395" s="15">
        <v>0</v>
      </c>
      <c r="I395" s="15">
        <v>0</v>
      </c>
    </row>
    <row r="396" spans="1:9" ht="15.75" customHeight="1">
      <c r="A396" s="15">
        <v>0</v>
      </c>
      <c r="B396" s="15">
        <v>0</v>
      </c>
      <c r="C396" s="15">
        <v>0</v>
      </c>
      <c r="G396" s="15">
        <v>0</v>
      </c>
      <c r="H396" s="15">
        <v>0</v>
      </c>
      <c r="I396" s="15">
        <v>0</v>
      </c>
    </row>
    <row r="397" spans="1:9" ht="15.75" customHeight="1">
      <c r="A397" s="15">
        <v>0</v>
      </c>
      <c r="B397" s="15">
        <v>0</v>
      </c>
      <c r="C397" s="15">
        <v>0</v>
      </c>
      <c r="G397" s="15">
        <v>0</v>
      </c>
      <c r="H397" s="15">
        <v>0</v>
      </c>
      <c r="I397" s="15">
        <v>0</v>
      </c>
    </row>
    <row r="398" spans="1:9" ht="15.75" customHeight="1">
      <c r="A398" s="15">
        <v>0</v>
      </c>
      <c r="B398" s="15">
        <v>0</v>
      </c>
      <c r="C398" s="15">
        <v>0</v>
      </c>
      <c r="G398" s="15">
        <v>0</v>
      </c>
      <c r="H398" s="15">
        <v>0</v>
      </c>
      <c r="I398" s="15">
        <v>0</v>
      </c>
    </row>
    <row r="399" spans="1:9" ht="15.75" customHeight="1">
      <c r="A399" s="15">
        <v>0</v>
      </c>
      <c r="B399" s="15">
        <v>0</v>
      </c>
      <c r="C399" s="15">
        <v>0</v>
      </c>
      <c r="G399" s="15">
        <v>0</v>
      </c>
      <c r="H399" s="15">
        <v>0</v>
      </c>
      <c r="I399" s="15">
        <v>0</v>
      </c>
    </row>
    <row r="400" spans="1:9" ht="15.75" customHeight="1">
      <c r="A400" s="15">
        <v>0</v>
      </c>
      <c r="B400" s="15">
        <v>0</v>
      </c>
      <c r="C400" s="15">
        <v>0</v>
      </c>
      <c r="G400" s="15">
        <v>0</v>
      </c>
      <c r="H400" s="15">
        <v>0</v>
      </c>
      <c r="I400" s="15">
        <v>0</v>
      </c>
    </row>
    <row r="401" spans="1:9" ht="15.75" customHeight="1">
      <c r="A401" s="15">
        <v>0</v>
      </c>
      <c r="B401" s="15">
        <v>0</v>
      </c>
      <c r="C401" s="15">
        <v>0</v>
      </c>
      <c r="G401" s="15">
        <v>0</v>
      </c>
      <c r="H401" s="15">
        <v>0</v>
      </c>
      <c r="I401" s="15">
        <v>0</v>
      </c>
    </row>
    <row r="402" spans="1:9" ht="15.75" customHeight="1">
      <c r="A402" s="15">
        <v>0</v>
      </c>
      <c r="B402" s="15">
        <v>0</v>
      </c>
      <c r="C402" s="15">
        <v>0</v>
      </c>
      <c r="G402" s="15">
        <v>0</v>
      </c>
      <c r="H402" s="15">
        <v>0</v>
      </c>
      <c r="I402" s="15">
        <v>0</v>
      </c>
    </row>
    <row r="403" spans="1:9" ht="15.75" customHeight="1">
      <c r="A403" s="15">
        <v>0</v>
      </c>
      <c r="B403" s="15">
        <v>0</v>
      </c>
      <c r="C403" s="15">
        <v>0</v>
      </c>
      <c r="G403" s="15">
        <v>0</v>
      </c>
      <c r="H403" s="15">
        <v>0</v>
      </c>
      <c r="I403" s="15">
        <v>0</v>
      </c>
    </row>
    <row r="404" spans="1:9" ht="15.75" customHeight="1">
      <c r="A404" s="15">
        <v>0</v>
      </c>
      <c r="B404" s="15">
        <v>0</v>
      </c>
      <c r="C404" s="15">
        <v>0</v>
      </c>
      <c r="G404" s="15">
        <v>0</v>
      </c>
      <c r="H404" s="15">
        <v>0</v>
      </c>
      <c r="I404" s="15">
        <v>0</v>
      </c>
    </row>
    <row r="405" spans="1:9" ht="15.75" customHeight="1">
      <c r="A405" s="15">
        <v>0</v>
      </c>
      <c r="B405" s="15">
        <v>0</v>
      </c>
      <c r="C405" s="15">
        <v>0</v>
      </c>
      <c r="G405" s="15">
        <v>0</v>
      </c>
      <c r="H405" s="15">
        <v>0</v>
      </c>
      <c r="I405" s="15">
        <v>0</v>
      </c>
    </row>
    <row r="406" spans="1:9" ht="15.75" customHeight="1">
      <c r="A406" s="15">
        <v>0</v>
      </c>
      <c r="B406" s="15">
        <v>0</v>
      </c>
      <c r="C406" s="15">
        <v>0</v>
      </c>
      <c r="G406" s="15">
        <v>0</v>
      </c>
      <c r="H406" s="15">
        <v>0</v>
      </c>
      <c r="I406" s="15">
        <v>0</v>
      </c>
    </row>
    <row r="407" spans="1:9" ht="15.75" customHeight="1">
      <c r="A407" s="15">
        <v>0</v>
      </c>
      <c r="B407" s="15">
        <v>0</v>
      </c>
      <c r="C407" s="15">
        <v>0</v>
      </c>
      <c r="G407" s="15">
        <v>0</v>
      </c>
      <c r="H407" s="15">
        <v>0</v>
      </c>
      <c r="I407" s="15">
        <v>0</v>
      </c>
    </row>
    <row r="408" spans="1:9" ht="15.75" customHeight="1">
      <c r="A408" s="15">
        <v>0</v>
      </c>
      <c r="B408" s="15">
        <v>0</v>
      </c>
      <c r="C408" s="15">
        <v>0</v>
      </c>
      <c r="G408" s="15">
        <v>0</v>
      </c>
      <c r="H408" s="15">
        <v>0</v>
      </c>
      <c r="I408" s="15">
        <v>0</v>
      </c>
    </row>
    <row r="409" spans="1:9" ht="15.75" customHeight="1">
      <c r="A409" s="15">
        <v>0</v>
      </c>
      <c r="B409" s="15">
        <v>0</v>
      </c>
      <c r="C409" s="15">
        <v>0</v>
      </c>
      <c r="G409" s="15">
        <v>0</v>
      </c>
      <c r="H409" s="15">
        <v>0</v>
      </c>
      <c r="I409" s="15">
        <v>0</v>
      </c>
    </row>
    <row r="410" spans="1:9" ht="15.75" customHeight="1">
      <c r="A410" s="15">
        <v>0</v>
      </c>
      <c r="B410" s="15">
        <v>0</v>
      </c>
      <c r="C410" s="15">
        <v>0</v>
      </c>
      <c r="G410" s="15">
        <v>0</v>
      </c>
      <c r="H410" s="15">
        <v>0</v>
      </c>
      <c r="I410" s="15">
        <v>0</v>
      </c>
    </row>
    <row r="411" spans="1:9" ht="15.75" customHeight="1">
      <c r="A411" s="15">
        <v>0</v>
      </c>
      <c r="B411" s="15">
        <v>0</v>
      </c>
      <c r="C411" s="15">
        <v>0</v>
      </c>
      <c r="G411" s="15">
        <v>0</v>
      </c>
      <c r="H411" s="15">
        <v>0</v>
      </c>
      <c r="I411" s="15">
        <v>0</v>
      </c>
    </row>
    <row r="412" spans="1:9" ht="15.75" customHeight="1">
      <c r="A412" s="15">
        <v>0</v>
      </c>
      <c r="B412" s="15">
        <v>0</v>
      </c>
      <c r="C412" s="15">
        <v>0</v>
      </c>
      <c r="G412" s="15">
        <v>0</v>
      </c>
      <c r="H412" s="15">
        <v>0</v>
      </c>
      <c r="I412" s="15">
        <v>0</v>
      </c>
    </row>
    <row r="413" spans="1:9" ht="15.75" customHeight="1">
      <c r="A413" s="15">
        <v>0</v>
      </c>
      <c r="B413" s="15">
        <v>0</v>
      </c>
      <c r="C413" s="15">
        <v>0</v>
      </c>
      <c r="G413" s="15">
        <v>0</v>
      </c>
      <c r="H413" s="15">
        <v>0</v>
      </c>
      <c r="I413" s="15">
        <v>0</v>
      </c>
    </row>
    <row r="414" spans="1:9" ht="15.75" customHeight="1">
      <c r="A414" s="15">
        <v>0</v>
      </c>
      <c r="B414" s="15">
        <v>0</v>
      </c>
      <c r="C414" s="15">
        <v>0</v>
      </c>
      <c r="G414" s="15">
        <v>0</v>
      </c>
      <c r="H414" s="15">
        <v>0</v>
      </c>
      <c r="I414" s="15">
        <v>0</v>
      </c>
    </row>
    <row r="415" spans="1:9" ht="15.75" customHeight="1">
      <c r="A415" s="15">
        <v>0</v>
      </c>
      <c r="B415" s="15">
        <v>0</v>
      </c>
      <c r="C415" s="15">
        <v>0</v>
      </c>
      <c r="G415" s="15">
        <v>0</v>
      </c>
      <c r="H415" s="15">
        <v>0</v>
      </c>
      <c r="I415" s="15">
        <v>0</v>
      </c>
    </row>
    <row r="416" spans="1:9" ht="15.75" customHeight="1">
      <c r="A416" s="15">
        <v>0</v>
      </c>
      <c r="B416" s="15">
        <v>0</v>
      </c>
      <c r="C416" s="15">
        <v>0</v>
      </c>
      <c r="G416" s="15">
        <v>0</v>
      </c>
      <c r="H416" s="15">
        <v>0</v>
      </c>
      <c r="I416" s="15">
        <v>0</v>
      </c>
    </row>
    <row r="417" spans="1:9" ht="15.75" customHeight="1">
      <c r="A417" s="15">
        <v>0</v>
      </c>
      <c r="B417" s="15">
        <v>0</v>
      </c>
      <c r="C417" s="15">
        <v>0</v>
      </c>
      <c r="G417" s="15">
        <v>0</v>
      </c>
      <c r="H417" s="15">
        <v>0</v>
      </c>
      <c r="I417" s="15">
        <v>0</v>
      </c>
    </row>
    <row r="418" spans="1:9" ht="15.75" customHeight="1">
      <c r="A418" s="15">
        <v>0</v>
      </c>
      <c r="B418" s="15">
        <v>0</v>
      </c>
      <c r="C418" s="15">
        <v>0</v>
      </c>
      <c r="G418" s="15">
        <v>0</v>
      </c>
      <c r="H418" s="15">
        <v>0</v>
      </c>
      <c r="I418" s="15">
        <v>0</v>
      </c>
    </row>
    <row r="419" spans="1:9" ht="15.75" customHeight="1">
      <c r="A419" s="15">
        <v>0</v>
      </c>
      <c r="B419" s="15">
        <v>0</v>
      </c>
      <c r="C419" s="15">
        <v>0</v>
      </c>
      <c r="G419" s="15">
        <v>0</v>
      </c>
      <c r="H419" s="15">
        <v>0</v>
      </c>
      <c r="I419" s="15">
        <v>0</v>
      </c>
    </row>
    <row r="420" spans="1:9" ht="15.75" customHeight="1">
      <c r="A420" s="15">
        <v>0</v>
      </c>
      <c r="B420" s="15">
        <v>0</v>
      </c>
      <c r="C420" s="15">
        <v>0</v>
      </c>
      <c r="G420" s="15">
        <v>0</v>
      </c>
      <c r="H420" s="15">
        <v>0</v>
      </c>
      <c r="I420" s="15">
        <v>0</v>
      </c>
    </row>
    <row r="421" spans="1:9" ht="15.75" customHeight="1">
      <c r="A421" s="15">
        <v>0</v>
      </c>
      <c r="B421" s="15">
        <v>0</v>
      </c>
      <c r="C421" s="15">
        <v>0</v>
      </c>
      <c r="G421" s="15">
        <v>0</v>
      </c>
      <c r="H421" s="15">
        <v>0</v>
      </c>
      <c r="I421" s="15">
        <v>0</v>
      </c>
    </row>
    <row r="422" spans="1:9" ht="15.75" customHeight="1">
      <c r="A422" s="15">
        <v>0</v>
      </c>
      <c r="B422" s="15">
        <v>0</v>
      </c>
      <c r="C422" s="15">
        <v>0</v>
      </c>
      <c r="G422" s="15">
        <v>0</v>
      </c>
      <c r="H422" s="15">
        <v>0</v>
      </c>
      <c r="I422" s="15">
        <v>0</v>
      </c>
    </row>
    <row r="423" spans="1:9" ht="15.75" customHeight="1">
      <c r="A423" s="15">
        <v>0</v>
      </c>
      <c r="B423" s="15">
        <v>0</v>
      </c>
      <c r="C423" s="15">
        <v>0</v>
      </c>
      <c r="G423" s="15">
        <v>0</v>
      </c>
      <c r="H423" s="15">
        <v>0</v>
      </c>
      <c r="I423" s="15">
        <v>0</v>
      </c>
    </row>
    <row r="424" spans="1:9" ht="15.75" customHeight="1">
      <c r="A424" s="15">
        <v>0</v>
      </c>
      <c r="B424" s="15">
        <v>0</v>
      </c>
      <c r="C424" s="15">
        <v>0</v>
      </c>
      <c r="G424" s="15">
        <v>0</v>
      </c>
      <c r="H424" s="15">
        <v>0</v>
      </c>
      <c r="I424" s="15">
        <v>0</v>
      </c>
    </row>
    <row r="425" spans="1:9" ht="15.75" customHeight="1">
      <c r="A425" s="15">
        <v>0</v>
      </c>
      <c r="B425" s="15">
        <v>0</v>
      </c>
      <c r="C425" s="15">
        <v>0</v>
      </c>
      <c r="G425" s="15">
        <v>0</v>
      </c>
      <c r="H425" s="15">
        <v>0</v>
      </c>
      <c r="I425" s="15">
        <v>0</v>
      </c>
    </row>
    <row r="426" spans="1:9" ht="15.75" customHeight="1">
      <c r="A426" s="15">
        <v>0</v>
      </c>
      <c r="B426" s="15">
        <v>0</v>
      </c>
      <c r="C426" s="15">
        <v>0</v>
      </c>
      <c r="G426" s="15">
        <v>0</v>
      </c>
      <c r="H426" s="15">
        <v>0</v>
      </c>
      <c r="I426" s="15">
        <v>0</v>
      </c>
    </row>
    <row r="427" spans="1:9" ht="15.75" customHeight="1">
      <c r="A427" s="15">
        <v>0</v>
      </c>
      <c r="B427" s="15">
        <v>0</v>
      </c>
      <c r="C427" s="15">
        <v>0</v>
      </c>
      <c r="G427" s="15">
        <v>0</v>
      </c>
      <c r="H427" s="15">
        <v>0</v>
      </c>
      <c r="I427" s="15">
        <v>0</v>
      </c>
    </row>
    <row r="428" spans="1:9" ht="15.75" customHeight="1">
      <c r="A428" s="15">
        <v>0</v>
      </c>
      <c r="B428" s="15">
        <v>0</v>
      </c>
      <c r="C428" s="15">
        <v>0</v>
      </c>
      <c r="G428" s="15">
        <v>0</v>
      </c>
      <c r="H428" s="15">
        <v>0</v>
      </c>
      <c r="I428" s="15">
        <v>0</v>
      </c>
    </row>
    <row r="429" spans="1:9" ht="15.75" customHeight="1">
      <c r="A429" s="15">
        <v>0</v>
      </c>
      <c r="B429" s="15">
        <v>0</v>
      </c>
      <c r="C429" s="15">
        <v>0</v>
      </c>
      <c r="G429" s="15">
        <v>0</v>
      </c>
      <c r="H429" s="15">
        <v>0</v>
      </c>
      <c r="I429" s="15">
        <v>0</v>
      </c>
    </row>
    <row r="430" spans="1:9" ht="15.75" customHeight="1">
      <c r="A430" s="15">
        <v>0</v>
      </c>
      <c r="B430" s="15">
        <v>0</v>
      </c>
      <c r="C430" s="15">
        <v>0</v>
      </c>
      <c r="G430" s="15">
        <v>0</v>
      </c>
      <c r="H430" s="15">
        <v>0</v>
      </c>
      <c r="I430" s="15">
        <v>0</v>
      </c>
    </row>
    <row r="431" spans="1:9" ht="15.75" customHeight="1">
      <c r="A431" s="15">
        <v>0</v>
      </c>
      <c r="B431" s="15">
        <v>0</v>
      </c>
      <c r="C431" s="15">
        <v>0</v>
      </c>
      <c r="G431" s="15">
        <v>0</v>
      </c>
      <c r="H431" s="15">
        <v>0</v>
      </c>
      <c r="I431" s="15">
        <v>0</v>
      </c>
    </row>
    <row r="432" spans="1:9" ht="15.75" customHeight="1">
      <c r="A432" s="15">
        <v>0</v>
      </c>
      <c r="B432" s="15">
        <v>0</v>
      </c>
      <c r="C432" s="15">
        <v>0</v>
      </c>
      <c r="G432" s="15">
        <v>0</v>
      </c>
      <c r="H432" s="15">
        <v>0</v>
      </c>
      <c r="I432" s="15">
        <v>0</v>
      </c>
    </row>
    <row r="433" spans="1:9" ht="15.75" customHeight="1">
      <c r="A433" s="15">
        <v>0</v>
      </c>
      <c r="B433" s="15">
        <v>0</v>
      </c>
      <c r="C433" s="15">
        <v>0</v>
      </c>
      <c r="G433" s="15">
        <v>0</v>
      </c>
      <c r="H433" s="15">
        <v>0</v>
      </c>
      <c r="I433" s="15">
        <v>0</v>
      </c>
    </row>
    <row r="434" spans="1:9" ht="15.75" customHeight="1">
      <c r="A434" s="15">
        <v>0</v>
      </c>
      <c r="B434" s="15">
        <v>0</v>
      </c>
      <c r="C434" s="15">
        <v>0</v>
      </c>
      <c r="G434" s="15">
        <v>0</v>
      </c>
      <c r="H434" s="15">
        <v>0</v>
      </c>
      <c r="I434" s="15">
        <v>0</v>
      </c>
    </row>
    <row r="435" spans="1:9" ht="15.75" customHeight="1">
      <c r="A435" s="15">
        <v>0</v>
      </c>
      <c r="B435" s="15">
        <v>0</v>
      </c>
      <c r="C435" s="15">
        <v>0</v>
      </c>
      <c r="G435" s="15">
        <v>0</v>
      </c>
      <c r="H435" s="15">
        <v>0</v>
      </c>
      <c r="I435" s="15">
        <v>0</v>
      </c>
    </row>
    <row r="436" spans="1:9" ht="15.75" customHeight="1">
      <c r="A436" s="15">
        <v>0</v>
      </c>
      <c r="B436" s="15">
        <v>0</v>
      </c>
      <c r="C436" s="15">
        <v>0</v>
      </c>
      <c r="G436" s="15">
        <v>0</v>
      </c>
      <c r="H436" s="15">
        <v>0</v>
      </c>
      <c r="I436" s="15">
        <v>0</v>
      </c>
    </row>
    <row r="437" spans="1:9" ht="15.75" customHeight="1">
      <c r="A437" s="15">
        <v>0</v>
      </c>
      <c r="B437" s="15">
        <v>0</v>
      </c>
      <c r="C437" s="15">
        <v>0</v>
      </c>
      <c r="G437" s="15">
        <v>0</v>
      </c>
      <c r="H437" s="15">
        <v>0</v>
      </c>
      <c r="I437" s="15">
        <v>0</v>
      </c>
    </row>
    <row r="438" spans="1:9" ht="15.75" customHeight="1">
      <c r="A438" s="15">
        <v>0</v>
      </c>
      <c r="B438" s="15">
        <v>0</v>
      </c>
      <c r="C438" s="15">
        <v>0</v>
      </c>
      <c r="G438" s="15">
        <v>0</v>
      </c>
      <c r="H438" s="15">
        <v>0</v>
      </c>
      <c r="I438" s="15">
        <v>0</v>
      </c>
    </row>
    <row r="439" spans="1:9" ht="15.75" customHeight="1">
      <c r="A439" s="15">
        <v>0</v>
      </c>
      <c r="B439" s="15">
        <v>0</v>
      </c>
      <c r="C439" s="15">
        <v>0</v>
      </c>
      <c r="G439" s="15">
        <v>0</v>
      </c>
      <c r="H439" s="15">
        <v>0</v>
      </c>
      <c r="I439" s="15">
        <v>0</v>
      </c>
    </row>
    <row r="440" spans="1:9" ht="15.75" customHeight="1">
      <c r="A440" s="15">
        <v>0</v>
      </c>
      <c r="B440" s="15">
        <v>0</v>
      </c>
      <c r="C440" s="15">
        <v>0</v>
      </c>
      <c r="G440" s="15">
        <v>0</v>
      </c>
      <c r="H440" s="15">
        <v>0</v>
      </c>
      <c r="I440" s="15">
        <v>0</v>
      </c>
    </row>
    <row r="441" spans="1:9" ht="15.75" customHeight="1">
      <c r="A441" s="15">
        <v>0</v>
      </c>
      <c r="B441" s="15">
        <v>0</v>
      </c>
      <c r="C441" s="15">
        <v>0</v>
      </c>
      <c r="G441" s="15">
        <v>0</v>
      </c>
      <c r="H441" s="15">
        <v>0</v>
      </c>
      <c r="I441" s="15">
        <v>0</v>
      </c>
    </row>
    <row r="442" spans="1:9" ht="15.75" customHeight="1">
      <c r="A442" s="15">
        <v>0</v>
      </c>
      <c r="B442" s="15">
        <v>0</v>
      </c>
      <c r="C442" s="15">
        <v>0</v>
      </c>
      <c r="G442" s="15">
        <v>0</v>
      </c>
      <c r="H442" s="15">
        <v>0</v>
      </c>
      <c r="I442" s="15">
        <v>0</v>
      </c>
    </row>
    <row r="443" spans="1:9" ht="15.75" customHeight="1">
      <c r="A443" s="15">
        <v>0</v>
      </c>
      <c r="B443" s="15">
        <v>0</v>
      </c>
      <c r="C443" s="15">
        <v>0</v>
      </c>
      <c r="G443" s="15">
        <v>0</v>
      </c>
      <c r="H443" s="15">
        <v>0</v>
      </c>
      <c r="I443" s="15">
        <v>0</v>
      </c>
    </row>
    <row r="444" spans="1:9" ht="15.75" customHeight="1">
      <c r="A444" s="15">
        <v>0</v>
      </c>
      <c r="B444" s="15">
        <v>0</v>
      </c>
      <c r="C444" s="15">
        <v>0</v>
      </c>
      <c r="G444" s="15">
        <v>0</v>
      </c>
      <c r="H444" s="15">
        <v>0</v>
      </c>
      <c r="I444" s="15">
        <v>0</v>
      </c>
    </row>
    <row r="445" spans="1:9" ht="15.75" customHeight="1">
      <c r="A445" s="15">
        <v>0</v>
      </c>
      <c r="B445" s="15">
        <v>0</v>
      </c>
      <c r="C445" s="15">
        <v>0</v>
      </c>
      <c r="G445" s="15">
        <v>0</v>
      </c>
      <c r="H445" s="15">
        <v>0</v>
      </c>
      <c r="I445" s="15">
        <v>0</v>
      </c>
    </row>
    <row r="446" spans="1:9" ht="15.75" customHeight="1">
      <c r="A446" s="15">
        <v>0</v>
      </c>
      <c r="B446" s="15">
        <v>0</v>
      </c>
      <c r="C446" s="15">
        <v>0</v>
      </c>
      <c r="G446" s="15">
        <v>0</v>
      </c>
      <c r="H446" s="15">
        <v>0</v>
      </c>
      <c r="I446" s="15">
        <v>0</v>
      </c>
    </row>
    <row r="447" spans="1:9" ht="15.75" customHeight="1">
      <c r="A447" s="15">
        <v>0</v>
      </c>
      <c r="B447" s="15">
        <v>0</v>
      </c>
      <c r="C447" s="15">
        <v>0</v>
      </c>
      <c r="G447" s="15">
        <v>0</v>
      </c>
      <c r="H447" s="15">
        <v>0</v>
      </c>
      <c r="I447" s="15">
        <v>0</v>
      </c>
    </row>
    <row r="448" spans="1:9" ht="15.75" customHeight="1">
      <c r="A448" s="15">
        <v>0</v>
      </c>
      <c r="B448" s="15">
        <v>0</v>
      </c>
      <c r="C448" s="15">
        <v>0</v>
      </c>
      <c r="G448" s="15">
        <v>0</v>
      </c>
      <c r="H448" s="15">
        <v>0</v>
      </c>
      <c r="I448" s="15">
        <v>0</v>
      </c>
    </row>
    <row r="449" spans="1:9" ht="15.75" customHeight="1">
      <c r="A449" s="15">
        <v>0</v>
      </c>
      <c r="B449" s="15">
        <v>0</v>
      </c>
      <c r="C449" s="15">
        <v>0</v>
      </c>
      <c r="G449" s="15">
        <v>0</v>
      </c>
      <c r="H449" s="15">
        <v>0</v>
      </c>
      <c r="I449" s="15">
        <v>0</v>
      </c>
    </row>
    <row r="450" spans="1:9" ht="15.75" customHeight="1">
      <c r="A450" s="15">
        <v>0</v>
      </c>
      <c r="B450" s="15">
        <v>0</v>
      </c>
      <c r="C450" s="15">
        <v>0</v>
      </c>
      <c r="G450" s="15">
        <v>0</v>
      </c>
      <c r="H450" s="15">
        <v>0</v>
      </c>
      <c r="I450" s="15">
        <v>0</v>
      </c>
    </row>
    <row r="451" spans="1:9" ht="15.75" customHeight="1">
      <c r="A451" s="15">
        <v>0</v>
      </c>
      <c r="B451" s="15">
        <v>0</v>
      </c>
      <c r="C451" s="15">
        <v>0</v>
      </c>
      <c r="G451" s="15">
        <v>0</v>
      </c>
      <c r="H451" s="15">
        <v>0</v>
      </c>
      <c r="I451" s="15">
        <v>0</v>
      </c>
    </row>
    <row r="452" spans="1:9" ht="15.75" customHeight="1">
      <c r="A452" s="15">
        <v>0</v>
      </c>
      <c r="B452" s="15">
        <v>0</v>
      </c>
      <c r="C452" s="15">
        <v>0</v>
      </c>
      <c r="G452" s="15">
        <v>0</v>
      </c>
      <c r="H452" s="15">
        <v>0</v>
      </c>
      <c r="I452" s="15">
        <v>0</v>
      </c>
    </row>
    <row r="453" spans="1:9" ht="15.75" customHeight="1">
      <c r="A453" s="15">
        <v>0</v>
      </c>
      <c r="B453" s="15">
        <v>0</v>
      </c>
      <c r="C453" s="15">
        <v>0</v>
      </c>
      <c r="G453" s="15">
        <v>0</v>
      </c>
      <c r="H453" s="15">
        <v>0</v>
      </c>
      <c r="I453" s="15">
        <v>0</v>
      </c>
    </row>
    <row r="454" spans="1:9" ht="15.75" customHeight="1">
      <c r="A454" s="15">
        <v>0</v>
      </c>
      <c r="B454" s="15">
        <v>0</v>
      </c>
      <c r="C454" s="15">
        <v>0</v>
      </c>
      <c r="G454" s="15">
        <v>0</v>
      </c>
      <c r="H454" s="15">
        <v>0</v>
      </c>
      <c r="I454" s="15">
        <v>0</v>
      </c>
    </row>
    <row r="455" spans="1:9" ht="15.75" customHeight="1">
      <c r="A455" s="15">
        <v>0</v>
      </c>
      <c r="B455" s="15">
        <v>0</v>
      </c>
      <c r="C455" s="15">
        <v>0</v>
      </c>
      <c r="G455" s="15">
        <v>0</v>
      </c>
      <c r="H455" s="15">
        <v>0</v>
      </c>
      <c r="I455" s="15">
        <v>0</v>
      </c>
    </row>
    <row r="456" spans="1:9" ht="15.75" customHeight="1">
      <c r="A456" s="15">
        <v>0</v>
      </c>
      <c r="B456" s="15">
        <v>0</v>
      </c>
      <c r="C456" s="15">
        <v>0</v>
      </c>
      <c r="G456" s="15">
        <v>0</v>
      </c>
      <c r="H456" s="15">
        <v>0</v>
      </c>
      <c r="I456" s="15">
        <v>0</v>
      </c>
    </row>
    <row r="457" spans="1:9" ht="15.75" customHeight="1">
      <c r="A457" s="15">
        <v>0</v>
      </c>
      <c r="B457" s="15">
        <v>0</v>
      </c>
      <c r="C457" s="15">
        <v>0</v>
      </c>
      <c r="G457" s="15">
        <v>0</v>
      </c>
      <c r="H457" s="15">
        <v>0</v>
      </c>
      <c r="I457" s="15">
        <v>0</v>
      </c>
    </row>
    <row r="458" spans="1:9" ht="15.75" customHeight="1">
      <c r="A458" s="15">
        <v>0</v>
      </c>
      <c r="B458" s="15">
        <v>0</v>
      </c>
      <c r="C458" s="15">
        <v>0</v>
      </c>
      <c r="G458" s="15">
        <v>0</v>
      </c>
      <c r="H458" s="15">
        <v>0</v>
      </c>
      <c r="I458" s="15">
        <v>0</v>
      </c>
    </row>
    <row r="459" spans="1:9" ht="15.75" customHeight="1">
      <c r="A459" s="15">
        <v>0</v>
      </c>
      <c r="B459" s="15">
        <v>0</v>
      </c>
      <c r="C459" s="15">
        <v>0</v>
      </c>
      <c r="G459" s="15">
        <v>0</v>
      </c>
      <c r="H459" s="15">
        <v>0</v>
      </c>
      <c r="I459" s="15">
        <v>0</v>
      </c>
    </row>
    <row r="460" spans="1:9" ht="15.75" customHeight="1">
      <c r="A460" s="15">
        <v>0</v>
      </c>
      <c r="B460" s="15">
        <v>0</v>
      </c>
      <c r="C460" s="15">
        <v>0</v>
      </c>
      <c r="G460" s="15">
        <v>0</v>
      </c>
      <c r="H460" s="15">
        <v>0</v>
      </c>
      <c r="I460" s="15">
        <v>0</v>
      </c>
    </row>
    <row r="461" spans="1:9" ht="15.75" customHeight="1">
      <c r="A461" s="15">
        <v>0</v>
      </c>
      <c r="B461" s="15">
        <v>0</v>
      </c>
      <c r="C461" s="15">
        <v>0</v>
      </c>
      <c r="G461" s="15">
        <v>0</v>
      </c>
      <c r="H461" s="15">
        <v>0</v>
      </c>
      <c r="I461" s="15">
        <v>0</v>
      </c>
    </row>
    <row r="462" spans="1:9" ht="15.75" customHeight="1">
      <c r="A462" s="15">
        <v>0</v>
      </c>
      <c r="B462" s="15">
        <v>0</v>
      </c>
      <c r="C462" s="15">
        <v>0</v>
      </c>
      <c r="G462" s="15">
        <v>0</v>
      </c>
      <c r="H462" s="15">
        <v>0</v>
      </c>
      <c r="I462" s="15">
        <v>0</v>
      </c>
    </row>
    <row r="463" spans="1:9" ht="15.75" customHeight="1">
      <c r="A463" s="15">
        <v>0</v>
      </c>
      <c r="B463" s="15">
        <v>0</v>
      </c>
      <c r="C463" s="15">
        <v>0</v>
      </c>
      <c r="G463" s="15">
        <v>0</v>
      </c>
      <c r="H463" s="15">
        <v>0</v>
      </c>
      <c r="I463" s="15">
        <v>0</v>
      </c>
    </row>
    <row r="464" spans="1:9" ht="15.75" customHeight="1">
      <c r="A464" s="15">
        <v>0</v>
      </c>
      <c r="B464" s="15">
        <v>0</v>
      </c>
      <c r="C464" s="15">
        <v>0</v>
      </c>
      <c r="G464" s="15">
        <v>0</v>
      </c>
      <c r="H464" s="15">
        <v>0</v>
      </c>
      <c r="I464" s="15">
        <v>0</v>
      </c>
    </row>
    <row r="465" spans="1:9" ht="15.75" customHeight="1">
      <c r="A465" s="15">
        <v>0</v>
      </c>
      <c r="B465" s="15">
        <v>0</v>
      </c>
      <c r="C465" s="15">
        <v>0</v>
      </c>
      <c r="G465" s="15">
        <v>0</v>
      </c>
      <c r="H465" s="15">
        <v>0</v>
      </c>
      <c r="I465" s="15">
        <v>0</v>
      </c>
    </row>
    <row r="466" spans="1:9" ht="15.75" customHeight="1">
      <c r="A466" s="15">
        <v>0</v>
      </c>
      <c r="B466" s="15">
        <v>0</v>
      </c>
      <c r="C466" s="15">
        <v>0</v>
      </c>
      <c r="G466" s="15">
        <v>0</v>
      </c>
      <c r="H466" s="15">
        <v>0</v>
      </c>
      <c r="I466" s="15">
        <v>0</v>
      </c>
    </row>
    <row r="467" spans="1:9" ht="15.75" customHeight="1">
      <c r="A467" s="15">
        <v>0</v>
      </c>
      <c r="B467" s="15">
        <v>0</v>
      </c>
      <c r="C467" s="15">
        <v>0</v>
      </c>
      <c r="G467" s="15">
        <v>0</v>
      </c>
      <c r="H467" s="15">
        <v>0</v>
      </c>
      <c r="I467" s="15">
        <v>0</v>
      </c>
    </row>
    <row r="468" spans="1:9" ht="15.75" customHeight="1">
      <c r="A468" s="15">
        <v>0</v>
      </c>
      <c r="B468" s="15">
        <v>0</v>
      </c>
      <c r="C468" s="15">
        <v>0</v>
      </c>
      <c r="G468" s="15">
        <v>0</v>
      </c>
      <c r="H468" s="15">
        <v>0</v>
      </c>
      <c r="I468" s="15">
        <v>0</v>
      </c>
    </row>
    <row r="469" spans="1:9" ht="15.75" customHeight="1">
      <c r="A469" s="15">
        <v>0</v>
      </c>
      <c r="B469" s="15">
        <v>0</v>
      </c>
      <c r="C469" s="15">
        <v>0</v>
      </c>
      <c r="G469" s="15">
        <v>0</v>
      </c>
      <c r="H469" s="15">
        <v>0</v>
      </c>
      <c r="I469" s="15">
        <v>0</v>
      </c>
    </row>
    <row r="470" spans="1:9" ht="15.75" customHeight="1">
      <c r="A470" s="15">
        <v>0</v>
      </c>
      <c r="B470" s="15">
        <v>0</v>
      </c>
      <c r="C470" s="15">
        <v>0</v>
      </c>
      <c r="G470" s="15">
        <v>0</v>
      </c>
      <c r="H470" s="15">
        <v>0</v>
      </c>
      <c r="I470" s="15">
        <v>0</v>
      </c>
    </row>
    <row r="471" spans="1:9" ht="15.75" customHeight="1">
      <c r="A471" s="15">
        <v>0</v>
      </c>
      <c r="B471" s="15">
        <v>0</v>
      </c>
      <c r="C471" s="15">
        <v>0</v>
      </c>
      <c r="G471" s="15">
        <v>0</v>
      </c>
      <c r="H471" s="15">
        <v>0</v>
      </c>
      <c r="I471" s="15">
        <v>0</v>
      </c>
    </row>
    <row r="472" spans="1:9" ht="15.75" customHeight="1">
      <c r="A472" s="15">
        <v>0</v>
      </c>
      <c r="B472" s="15">
        <v>0</v>
      </c>
      <c r="C472" s="15">
        <v>0</v>
      </c>
      <c r="G472" s="15">
        <v>0</v>
      </c>
      <c r="H472" s="15">
        <v>0</v>
      </c>
      <c r="I472" s="15">
        <v>0</v>
      </c>
    </row>
    <row r="473" spans="1:9" ht="15.75" customHeight="1">
      <c r="A473" s="15">
        <v>0</v>
      </c>
      <c r="B473" s="15">
        <v>0</v>
      </c>
      <c r="C473" s="15">
        <v>0</v>
      </c>
      <c r="G473" s="15">
        <v>0</v>
      </c>
      <c r="H473" s="15">
        <v>0</v>
      </c>
      <c r="I473" s="15">
        <v>0</v>
      </c>
    </row>
    <row r="474" spans="1:9" ht="15.75" customHeight="1">
      <c r="A474" s="15">
        <v>0</v>
      </c>
      <c r="B474" s="15">
        <v>0</v>
      </c>
      <c r="C474" s="15">
        <v>0</v>
      </c>
      <c r="G474" s="15">
        <v>0</v>
      </c>
      <c r="H474" s="15">
        <v>0</v>
      </c>
      <c r="I474" s="15">
        <v>0</v>
      </c>
    </row>
    <row r="475" spans="1:9" ht="15.75" customHeight="1">
      <c r="A475" s="15">
        <v>0</v>
      </c>
      <c r="B475" s="15">
        <v>0</v>
      </c>
      <c r="C475" s="15">
        <v>0</v>
      </c>
      <c r="G475" s="15">
        <v>0</v>
      </c>
      <c r="H475" s="15">
        <v>0</v>
      </c>
      <c r="I475" s="15">
        <v>0</v>
      </c>
    </row>
    <row r="476" spans="1:9" ht="15.75" customHeight="1">
      <c r="A476" s="15">
        <v>0</v>
      </c>
      <c r="B476" s="15">
        <v>0</v>
      </c>
      <c r="C476" s="15">
        <v>0</v>
      </c>
      <c r="G476" s="15">
        <v>0</v>
      </c>
      <c r="H476" s="15">
        <v>0</v>
      </c>
      <c r="I476" s="15">
        <v>0</v>
      </c>
    </row>
    <row r="477" spans="1:9" ht="15.75" customHeight="1">
      <c r="A477" s="15">
        <v>0</v>
      </c>
      <c r="B477" s="15">
        <v>0</v>
      </c>
      <c r="C477" s="15">
        <v>0</v>
      </c>
      <c r="G477" s="15">
        <v>0</v>
      </c>
      <c r="H477" s="15">
        <v>0</v>
      </c>
      <c r="I477" s="15">
        <v>0</v>
      </c>
    </row>
    <row r="478" spans="1:9" ht="15.75" customHeight="1">
      <c r="A478" s="15">
        <v>0</v>
      </c>
      <c r="B478" s="15">
        <v>0</v>
      </c>
      <c r="C478" s="15">
        <v>0</v>
      </c>
      <c r="G478" s="15">
        <v>0</v>
      </c>
      <c r="H478" s="15">
        <v>0</v>
      </c>
      <c r="I478" s="15">
        <v>0</v>
      </c>
    </row>
    <row r="479" spans="1:9" ht="15.75" customHeight="1">
      <c r="A479" s="15">
        <v>0</v>
      </c>
      <c r="B479" s="15">
        <v>0</v>
      </c>
      <c r="C479" s="15">
        <v>0</v>
      </c>
      <c r="G479" s="15">
        <v>0</v>
      </c>
      <c r="H479" s="15">
        <v>0</v>
      </c>
      <c r="I479" s="15">
        <v>0</v>
      </c>
    </row>
    <row r="480" spans="1:9" ht="15.75" customHeight="1">
      <c r="A480" s="15">
        <v>0</v>
      </c>
      <c r="B480" s="15">
        <v>0</v>
      </c>
      <c r="C480" s="15">
        <v>0</v>
      </c>
      <c r="G480" s="15">
        <v>0</v>
      </c>
      <c r="H480" s="15">
        <v>0</v>
      </c>
      <c r="I480" s="15">
        <v>0</v>
      </c>
    </row>
    <row r="481" spans="1:9" ht="15.75" customHeight="1">
      <c r="A481" s="15">
        <v>0</v>
      </c>
      <c r="B481" s="15">
        <v>0</v>
      </c>
      <c r="C481" s="15">
        <v>0</v>
      </c>
      <c r="G481" s="15">
        <v>0</v>
      </c>
      <c r="H481" s="15">
        <v>0</v>
      </c>
      <c r="I481" s="15">
        <v>0</v>
      </c>
    </row>
    <row r="482" spans="1:9" ht="15.75" customHeight="1">
      <c r="A482" s="15">
        <v>0</v>
      </c>
      <c r="B482" s="15">
        <v>0</v>
      </c>
      <c r="C482" s="15">
        <v>0</v>
      </c>
      <c r="G482" s="15">
        <v>0</v>
      </c>
      <c r="H482" s="15">
        <v>0</v>
      </c>
      <c r="I482" s="15">
        <v>0</v>
      </c>
    </row>
    <row r="483" spans="1:9" ht="15.75" customHeight="1">
      <c r="A483" s="15">
        <v>0</v>
      </c>
      <c r="B483" s="15">
        <v>0</v>
      </c>
      <c r="C483" s="15">
        <v>0</v>
      </c>
      <c r="G483" s="15">
        <v>0</v>
      </c>
      <c r="H483" s="15">
        <v>0</v>
      </c>
      <c r="I483" s="15">
        <v>0</v>
      </c>
    </row>
    <row r="484" spans="1:9" ht="15.75" customHeight="1">
      <c r="A484" s="15">
        <v>0</v>
      </c>
      <c r="B484" s="15">
        <v>0</v>
      </c>
      <c r="C484" s="15">
        <v>0</v>
      </c>
      <c r="G484" s="15">
        <v>0</v>
      </c>
      <c r="H484" s="15">
        <v>0</v>
      </c>
      <c r="I484" s="15">
        <v>0</v>
      </c>
    </row>
    <row r="485" spans="1:9" ht="15.75" customHeight="1">
      <c r="A485" s="15">
        <v>0</v>
      </c>
      <c r="B485" s="15">
        <v>0</v>
      </c>
      <c r="C485" s="15">
        <v>0</v>
      </c>
      <c r="G485" s="15">
        <v>0</v>
      </c>
      <c r="H485" s="15">
        <v>0</v>
      </c>
      <c r="I485" s="15">
        <v>0</v>
      </c>
    </row>
    <row r="486" spans="1:9" ht="15.75" customHeight="1">
      <c r="A486" s="15">
        <v>0</v>
      </c>
      <c r="B486" s="15">
        <v>0</v>
      </c>
      <c r="C486" s="15">
        <v>0</v>
      </c>
      <c r="G486" s="15">
        <v>0</v>
      </c>
      <c r="H486" s="15">
        <v>0</v>
      </c>
      <c r="I486" s="15">
        <v>0</v>
      </c>
    </row>
    <row r="487" spans="1:9" ht="15.75" customHeight="1">
      <c r="A487" s="15">
        <v>0</v>
      </c>
      <c r="B487" s="15">
        <v>0</v>
      </c>
      <c r="C487" s="15">
        <v>0</v>
      </c>
      <c r="G487" s="15">
        <v>0</v>
      </c>
      <c r="H487" s="15">
        <v>0</v>
      </c>
      <c r="I487" s="15">
        <v>0</v>
      </c>
    </row>
    <row r="488" spans="1:9" ht="15.75" customHeight="1">
      <c r="A488" s="15">
        <v>0</v>
      </c>
      <c r="B488" s="15">
        <v>0</v>
      </c>
      <c r="C488" s="15">
        <v>0</v>
      </c>
      <c r="G488" s="15">
        <v>0</v>
      </c>
      <c r="H488" s="15">
        <v>0</v>
      </c>
      <c r="I488" s="15">
        <v>0</v>
      </c>
    </row>
    <row r="489" spans="1:9" ht="15.75" customHeight="1">
      <c r="A489" s="15">
        <v>0</v>
      </c>
      <c r="B489" s="15">
        <v>0</v>
      </c>
      <c r="C489" s="15">
        <v>0</v>
      </c>
      <c r="G489" s="15">
        <v>0</v>
      </c>
      <c r="H489" s="15">
        <v>0</v>
      </c>
      <c r="I489" s="15">
        <v>0</v>
      </c>
    </row>
    <row r="490" spans="1:9" ht="15.75" customHeight="1">
      <c r="A490" s="15">
        <v>0</v>
      </c>
      <c r="B490" s="15">
        <v>0</v>
      </c>
      <c r="C490" s="15">
        <v>0</v>
      </c>
      <c r="G490" s="15">
        <v>0</v>
      </c>
      <c r="H490" s="15">
        <v>0</v>
      </c>
      <c r="I490" s="15">
        <v>0</v>
      </c>
    </row>
    <row r="491" spans="1:9" ht="15.75" customHeight="1">
      <c r="A491" s="15">
        <v>0</v>
      </c>
      <c r="B491" s="15">
        <v>0</v>
      </c>
      <c r="C491" s="15">
        <v>0</v>
      </c>
      <c r="G491" s="15">
        <v>0</v>
      </c>
      <c r="H491" s="15">
        <v>0</v>
      </c>
      <c r="I491" s="15">
        <v>0</v>
      </c>
    </row>
    <row r="492" spans="1:9" ht="15.75" customHeight="1">
      <c r="A492" s="15">
        <v>0</v>
      </c>
      <c r="B492" s="15">
        <v>0</v>
      </c>
      <c r="C492" s="15">
        <v>0</v>
      </c>
      <c r="G492" s="15">
        <v>0</v>
      </c>
      <c r="H492" s="15">
        <v>0</v>
      </c>
      <c r="I492" s="15">
        <v>0</v>
      </c>
    </row>
    <row r="493" spans="1:9" ht="15.75" customHeight="1">
      <c r="A493" s="15">
        <v>0</v>
      </c>
      <c r="B493" s="15">
        <v>0</v>
      </c>
      <c r="C493" s="15">
        <v>0</v>
      </c>
      <c r="G493" s="15">
        <v>0</v>
      </c>
      <c r="H493" s="15">
        <v>0</v>
      </c>
      <c r="I493" s="15">
        <v>0</v>
      </c>
    </row>
    <row r="494" spans="1:9" ht="15.75" customHeight="1">
      <c r="A494" s="15">
        <v>0</v>
      </c>
      <c r="B494" s="15">
        <v>0</v>
      </c>
      <c r="C494" s="15">
        <v>0</v>
      </c>
      <c r="G494" s="15">
        <v>0</v>
      </c>
      <c r="H494" s="15">
        <v>0</v>
      </c>
      <c r="I494" s="15">
        <v>0</v>
      </c>
    </row>
    <row r="495" spans="1:9" ht="15.75" customHeight="1">
      <c r="A495" s="15">
        <v>0</v>
      </c>
      <c r="B495" s="15">
        <v>0</v>
      </c>
      <c r="C495" s="15">
        <v>0</v>
      </c>
      <c r="G495" s="15">
        <v>0</v>
      </c>
      <c r="H495" s="15">
        <v>0</v>
      </c>
      <c r="I495" s="15">
        <v>0</v>
      </c>
    </row>
    <row r="496" spans="1:9" ht="15.75" customHeight="1">
      <c r="A496" s="15">
        <v>0</v>
      </c>
      <c r="B496" s="15">
        <v>0</v>
      </c>
      <c r="C496" s="15">
        <v>0</v>
      </c>
      <c r="G496" s="15">
        <v>0</v>
      </c>
      <c r="H496" s="15">
        <v>0</v>
      </c>
      <c r="I496" s="15">
        <v>0</v>
      </c>
    </row>
    <row r="497" spans="1:9" ht="15.75" customHeight="1">
      <c r="A497" s="15">
        <v>0</v>
      </c>
      <c r="B497" s="15">
        <v>0</v>
      </c>
      <c r="C497" s="15">
        <v>0</v>
      </c>
      <c r="G497" s="15">
        <v>0</v>
      </c>
      <c r="H497" s="15">
        <v>0</v>
      </c>
      <c r="I497" s="15">
        <v>0</v>
      </c>
    </row>
    <row r="498" spans="1:9" ht="15.75" customHeight="1">
      <c r="A498" s="15">
        <v>0</v>
      </c>
      <c r="B498" s="15">
        <v>0</v>
      </c>
      <c r="C498" s="15">
        <v>0</v>
      </c>
      <c r="G498" s="15">
        <v>0</v>
      </c>
      <c r="H498" s="15">
        <v>0</v>
      </c>
      <c r="I498" s="15">
        <v>0</v>
      </c>
    </row>
    <row r="499" spans="1:9" ht="15.75" customHeight="1">
      <c r="A499" s="15">
        <v>0</v>
      </c>
      <c r="B499" s="15">
        <v>0</v>
      </c>
      <c r="C499" s="15">
        <v>0</v>
      </c>
      <c r="G499" s="15">
        <v>0</v>
      </c>
      <c r="H499" s="15">
        <v>0</v>
      </c>
      <c r="I499" s="15">
        <v>0</v>
      </c>
    </row>
    <row r="500" spans="1:9" ht="15.75" customHeight="1">
      <c r="A500" s="15">
        <v>0</v>
      </c>
      <c r="B500" s="15">
        <v>0</v>
      </c>
      <c r="C500" s="15">
        <v>0</v>
      </c>
      <c r="G500" s="15">
        <v>0</v>
      </c>
      <c r="H500" s="15">
        <v>0</v>
      </c>
      <c r="I500" s="15">
        <v>0</v>
      </c>
    </row>
    <row r="501" spans="1:9" ht="15.75" customHeight="1">
      <c r="A501" s="15">
        <v>0</v>
      </c>
      <c r="B501" s="15">
        <v>0</v>
      </c>
      <c r="C501" s="15">
        <v>0</v>
      </c>
      <c r="G501" s="15">
        <v>0</v>
      </c>
      <c r="H501" s="15">
        <v>0</v>
      </c>
      <c r="I501" s="15">
        <v>0</v>
      </c>
    </row>
    <row r="502" spans="1:9" ht="15.75" customHeight="1">
      <c r="A502" s="15">
        <v>0</v>
      </c>
      <c r="B502" s="15">
        <v>0</v>
      </c>
      <c r="C502" s="15">
        <v>0</v>
      </c>
      <c r="G502" s="15">
        <v>0</v>
      </c>
      <c r="H502" s="15">
        <v>0</v>
      </c>
      <c r="I502" s="15">
        <v>0</v>
      </c>
    </row>
    <row r="503" spans="1:9" ht="15.75" customHeight="1">
      <c r="A503" s="15">
        <v>0</v>
      </c>
      <c r="B503" s="15">
        <v>0</v>
      </c>
      <c r="C503" s="15">
        <v>0</v>
      </c>
      <c r="G503" s="15">
        <v>0</v>
      </c>
      <c r="H503" s="15">
        <v>0</v>
      </c>
      <c r="I503" s="15">
        <v>0</v>
      </c>
    </row>
    <row r="504" spans="1:9" ht="15.75" customHeight="1">
      <c r="A504" s="15">
        <v>0</v>
      </c>
      <c r="B504" s="15">
        <v>0</v>
      </c>
      <c r="C504" s="15">
        <v>0</v>
      </c>
      <c r="G504" s="15">
        <v>0</v>
      </c>
      <c r="H504" s="15">
        <v>0</v>
      </c>
      <c r="I504" s="15">
        <v>0</v>
      </c>
    </row>
    <row r="505" spans="1:9" ht="15.75" customHeight="1">
      <c r="A505" s="15">
        <v>0</v>
      </c>
      <c r="B505" s="15">
        <v>0</v>
      </c>
      <c r="C505" s="15">
        <v>0</v>
      </c>
      <c r="G505" s="15">
        <v>0</v>
      </c>
      <c r="H505" s="15">
        <v>0</v>
      </c>
      <c r="I505" s="15">
        <v>0</v>
      </c>
    </row>
    <row r="506" spans="1:9" ht="15.75" customHeight="1">
      <c r="A506" s="15">
        <v>0</v>
      </c>
      <c r="B506" s="15">
        <v>0</v>
      </c>
      <c r="C506" s="15">
        <v>0</v>
      </c>
      <c r="G506" s="15">
        <v>0</v>
      </c>
      <c r="H506" s="15">
        <v>0</v>
      </c>
      <c r="I506" s="15">
        <v>0</v>
      </c>
    </row>
    <row r="507" spans="1:9" ht="15.75" customHeight="1">
      <c r="A507" s="15">
        <v>0</v>
      </c>
      <c r="B507" s="15">
        <v>0</v>
      </c>
      <c r="C507" s="15">
        <v>0</v>
      </c>
      <c r="G507" s="15">
        <v>0</v>
      </c>
      <c r="H507" s="15">
        <v>0</v>
      </c>
      <c r="I507" s="15">
        <v>0</v>
      </c>
    </row>
    <row r="508" spans="1:9" ht="15.75" customHeight="1">
      <c r="A508" s="15">
        <v>0</v>
      </c>
      <c r="B508" s="15">
        <v>0</v>
      </c>
      <c r="C508" s="15">
        <v>0</v>
      </c>
      <c r="G508" s="15">
        <v>0</v>
      </c>
      <c r="H508" s="15">
        <v>0</v>
      </c>
      <c r="I508" s="15">
        <v>0</v>
      </c>
    </row>
    <row r="509" spans="1:9" ht="15.75" customHeight="1">
      <c r="A509" s="15">
        <v>0</v>
      </c>
      <c r="B509" s="15">
        <v>0</v>
      </c>
      <c r="C509" s="15">
        <v>0</v>
      </c>
      <c r="G509" s="15">
        <v>0</v>
      </c>
      <c r="H509" s="15">
        <v>0</v>
      </c>
      <c r="I509" s="15">
        <v>0</v>
      </c>
    </row>
    <row r="510" spans="1:9" ht="15.75" customHeight="1">
      <c r="A510" s="15">
        <v>0</v>
      </c>
      <c r="B510" s="15">
        <v>0</v>
      </c>
      <c r="C510" s="15">
        <v>0</v>
      </c>
      <c r="G510" s="15">
        <v>0</v>
      </c>
      <c r="H510" s="15">
        <v>0</v>
      </c>
      <c r="I510" s="15">
        <v>0</v>
      </c>
    </row>
    <row r="511" spans="1:9" ht="15.75" customHeight="1">
      <c r="A511" s="15">
        <v>0</v>
      </c>
      <c r="B511" s="15">
        <v>0</v>
      </c>
      <c r="C511" s="15">
        <v>0</v>
      </c>
      <c r="G511" s="15">
        <v>0</v>
      </c>
      <c r="H511" s="15">
        <v>0</v>
      </c>
      <c r="I511" s="15">
        <v>0</v>
      </c>
    </row>
    <row r="512" spans="1:9" ht="15.75" customHeight="1">
      <c r="A512" s="15">
        <v>0</v>
      </c>
      <c r="B512" s="15">
        <v>0</v>
      </c>
      <c r="C512" s="15">
        <v>0</v>
      </c>
      <c r="G512" s="15">
        <v>0</v>
      </c>
      <c r="H512" s="15">
        <v>0</v>
      </c>
      <c r="I512" s="15">
        <v>0</v>
      </c>
    </row>
    <row r="513" spans="1:9" ht="15.75" customHeight="1">
      <c r="A513" s="15">
        <v>0</v>
      </c>
      <c r="B513" s="15">
        <v>0</v>
      </c>
      <c r="C513" s="15">
        <v>0</v>
      </c>
      <c r="G513" s="15">
        <v>0</v>
      </c>
      <c r="H513" s="15">
        <v>0</v>
      </c>
      <c r="I513" s="15">
        <v>0</v>
      </c>
    </row>
    <row r="514" spans="1:9" ht="15.75" customHeight="1">
      <c r="A514" s="15">
        <v>0</v>
      </c>
      <c r="B514" s="15">
        <v>0</v>
      </c>
      <c r="C514" s="15">
        <v>0</v>
      </c>
      <c r="G514" s="15">
        <v>0</v>
      </c>
      <c r="H514" s="15">
        <v>0</v>
      </c>
      <c r="I514" s="15">
        <v>0</v>
      </c>
    </row>
    <row r="515" spans="1:9" ht="15.75" customHeight="1">
      <c r="A515" s="15">
        <v>0</v>
      </c>
      <c r="B515" s="15">
        <v>0</v>
      </c>
      <c r="C515" s="15">
        <v>0</v>
      </c>
      <c r="G515" s="15">
        <v>0</v>
      </c>
      <c r="H515" s="15">
        <v>0</v>
      </c>
      <c r="I515" s="15">
        <v>0</v>
      </c>
    </row>
    <row r="516" spans="1:9" ht="15.75" customHeight="1">
      <c r="A516" s="15">
        <v>0</v>
      </c>
      <c r="B516" s="15">
        <v>0</v>
      </c>
      <c r="C516" s="15">
        <v>0</v>
      </c>
      <c r="G516" s="15">
        <v>0</v>
      </c>
      <c r="H516" s="15">
        <v>0</v>
      </c>
      <c r="I516" s="15">
        <v>0</v>
      </c>
    </row>
    <row r="517" spans="1:9" ht="15.75" customHeight="1">
      <c r="A517" s="15">
        <v>0</v>
      </c>
      <c r="B517" s="15">
        <v>0</v>
      </c>
      <c r="C517" s="15">
        <v>0</v>
      </c>
      <c r="G517" s="15">
        <v>0</v>
      </c>
      <c r="H517" s="15">
        <v>0</v>
      </c>
      <c r="I517" s="15">
        <v>0</v>
      </c>
    </row>
    <row r="518" spans="1:9" ht="15.75" customHeight="1">
      <c r="A518" s="15">
        <v>0</v>
      </c>
      <c r="B518" s="15">
        <v>0</v>
      </c>
      <c r="C518" s="15">
        <v>0</v>
      </c>
      <c r="G518" s="15">
        <v>0</v>
      </c>
      <c r="H518" s="15">
        <v>0</v>
      </c>
      <c r="I518" s="15">
        <v>0</v>
      </c>
    </row>
    <row r="519" spans="1:9" ht="15.75" customHeight="1">
      <c r="A519" s="15">
        <v>0</v>
      </c>
      <c r="B519" s="15">
        <v>0</v>
      </c>
      <c r="C519" s="15">
        <v>0</v>
      </c>
      <c r="G519" s="15">
        <v>0</v>
      </c>
      <c r="H519" s="15">
        <v>0</v>
      </c>
      <c r="I519" s="15">
        <v>0</v>
      </c>
    </row>
    <row r="520" spans="1:9" ht="15.75" customHeight="1">
      <c r="A520" s="15">
        <v>0</v>
      </c>
      <c r="B520" s="15">
        <v>0</v>
      </c>
      <c r="C520" s="15">
        <v>0</v>
      </c>
      <c r="G520" s="15">
        <v>0</v>
      </c>
      <c r="H520" s="15">
        <v>0</v>
      </c>
      <c r="I520" s="15">
        <v>0</v>
      </c>
    </row>
    <row r="521" spans="1:9" ht="15.75" customHeight="1">
      <c r="A521" s="15">
        <v>0</v>
      </c>
      <c r="B521" s="15">
        <v>0</v>
      </c>
      <c r="C521" s="15">
        <v>0</v>
      </c>
      <c r="G521" s="15">
        <v>0</v>
      </c>
      <c r="H521" s="15">
        <v>0</v>
      </c>
      <c r="I521" s="15">
        <v>0</v>
      </c>
    </row>
    <row r="522" spans="1:9" ht="15.75" customHeight="1">
      <c r="A522" s="15">
        <v>0</v>
      </c>
      <c r="B522" s="15">
        <v>0</v>
      </c>
      <c r="C522" s="15">
        <v>0</v>
      </c>
      <c r="G522" s="15">
        <v>0</v>
      </c>
      <c r="H522" s="15">
        <v>0</v>
      </c>
      <c r="I522" s="15">
        <v>0</v>
      </c>
    </row>
    <row r="523" spans="1:9" ht="15.75" customHeight="1">
      <c r="A523" s="15">
        <v>0</v>
      </c>
      <c r="B523" s="15">
        <v>0</v>
      </c>
      <c r="C523" s="15">
        <v>0</v>
      </c>
      <c r="G523" s="15">
        <v>0</v>
      </c>
      <c r="H523" s="15">
        <v>0</v>
      </c>
      <c r="I523" s="15">
        <v>0</v>
      </c>
    </row>
    <row r="524" spans="1:9" ht="15.75" customHeight="1">
      <c r="A524" s="15">
        <v>0</v>
      </c>
      <c r="B524" s="15">
        <v>0</v>
      </c>
      <c r="C524" s="15">
        <v>0</v>
      </c>
      <c r="G524" s="15">
        <v>0</v>
      </c>
      <c r="H524" s="15">
        <v>0</v>
      </c>
      <c r="I524" s="15">
        <v>0</v>
      </c>
    </row>
    <row r="525" spans="1:9" ht="15.75" customHeight="1">
      <c r="A525" s="15">
        <v>0</v>
      </c>
      <c r="B525" s="15">
        <v>0</v>
      </c>
      <c r="C525" s="15">
        <v>0</v>
      </c>
      <c r="G525" s="15">
        <v>0</v>
      </c>
      <c r="H525" s="15">
        <v>0</v>
      </c>
      <c r="I525" s="15">
        <v>0</v>
      </c>
    </row>
    <row r="526" spans="1:9" ht="15.75" customHeight="1">
      <c r="A526" s="15">
        <v>0</v>
      </c>
      <c r="B526" s="15">
        <v>0</v>
      </c>
      <c r="C526" s="15">
        <v>0</v>
      </c>
      <c r="G526" s="15">
        <v>0</v>
      </c>
      <c r="H526" s="15">
        <v>0</v>
      </c>
      <c r="I526" s="15">
        <v>0</v>
      </c>
    </row>
    <row r="527" spans="1:9" ht="15.75" customHeight="1">
      <c r="A527" s="15">
        <v>0</v>
      </c>
      <c r="B527" s="15">
        <v>0</v>
      </c>
      <c r="C527" s="15">
        <v>0</v>
      </c>
      <c r="G527" s="15">
        <v>0</v>
      </c>
      <c r="H527" s="15">
        <v>0</v>
      </c>
      <c r="I527" s="15">
        <v>0</v>
      </c>
    </row>
    <row r="528" spans="1:9" ht="15.75" customHeight="1">
      <c r="A528" s="15">
        <v>0</v>
      </c>
      <c r="B528" s="15">
        <v>0</v>
      </c>
      <c r="C528" s="15">
        <v>0</v>
      </c>
      <c r="G528" s="15">
        <v>0</v>
      </c>
      <c r="H528" s="15">
        <v>0</v>
      </c>
      <c r="I528" s="15">
        <v>0</v>
      </c>
    </row>
    <row r="529" spans="1:9" ht="15.75" customHeight="1">
      <c r="A529" s="15">
        <v>0</v>
      </c>
      <c r="B529" s="15">
        <v>0</v>
      </c>
      <c r="C529" s="15">
        <v>0</v>
      </c>
      <c r="G529" s="15">
        <v>0</v>
      </c>
      <c r="H529" s="15">
        <v>0</v>
      </c>
      <c r="I529" s="15">
        <v>0</v>
      </c>
    </row>
    <row r="530" spans="1:9" ht="15.75" customHeight="1">
      <c r="A530" s="15">
        <v>0</v>
      </c>
      <c r="B530" s="15">
        <v>0</v>
      </c>
      <c r="C530" s="15">
        <v>0</v>
      </c>
      <c r="G530" s="15">
        <v>0</v>
      </c>
      <c r="H530" s="15">
        <v>0</v>
      </c>
      <c r="I530" s="15">
        <v>0</v>
      </c>
    </row>
    <row r="531" spans="1:9" ht="15.75" customHeight="1">
      <c r="A531" s="15">
        <v>0</v>
      </c>
      <c r="B531" s="15">
        <v>0</v>
      </c>
      <c r="C531" s="15">
        <v>0</v>
      </c>
      <c r="G531" s="15">
        <v>0</v>
      </c>
      <c r="H531" s="15">
        <v>0</v>
      </c>
      <c r="I531" s="15">
        <v>0</v>
      </c>
    </row>
    <row r="532" spans="1:9" ht="15.75" customHeight="1">
      <c r="A532" s="15">
        <v>0</v>
      </c>
      <c r="B532" s="15">
        <v>0</v>
      </c>
      <c r="C532" s="15">
        <v>0</v>
      </c>
      <c r="G532" s="15">
        <v>0</v>
      </c>
      <c r="H532" s="15">
        <v>0</v>
      </c>
      <c r="I532" s="15">
        <v>0</v>
      </c>
    </row>
    <row r="533" spans="1:9" ht="15.75" customHeight="1">
      <c r="A533" s="15">
        <v>0</v>
      </c>
      <c r="B533" s="15">
        <v>0</v>
      </c>
      <c r="C533" s="15">
        <v>0</v>
      </c>
      <c r="G533" s="15">
        <v>0</v>
      </c>
      <c r="H533" s="15">
        <v>0</v>
      </c>
      <c r="I533" s="15">
        <v>0</v>
      </c>
    </row>
    <row r="534" spans="1:9" ht="15.75" customHeight="1">
      <c r="A534" s="15">
        <v>0</v>
      </c>
      <c r="B534" s="15">
        <v>0</v>
      </c>
      <c r="C534" s="15">
        <v>0</v>
      </c>
      <c r="G534" s="15">
        <v>0</v>
      </c>
      <c r="H534" s="15">
        <v>0</v>
      </c>
      <c r="I534" s="15">
        <v>0</v>
      </c>
    </row>
    <row r="535" spans="1:9" ht="15.75" customHeight="1">
      <c r="A535" s="15">
        <v>0</v>
      </c>
      <c r="B535" s="15">
        <v>0</v>
      </c>
      <c r="C535" s="15">
        <v>0</v>
      </c>
      <c r="G535" s="15">
        <v>0</v>
      </c>
      <c r="H535" s="15">
        <v>0</v>
      </c>
      <c r="I535" s="15">
        <v>0</v>
      </c>
    </row>
    <row r="536" spans="1:9" ht="15.75" customHeight="1">
      <c r="A536" s="15">
        <v>0</v>
      </c>
      <c r="B536" s="15">
        <v>0</v>
      </c>
      <c r="C536" s="15">
        <v>0</v>
      </c>
      <c r="G536" s="15">
        <v>0</v>
      </c>
      <c r="H536" s="15">
        <v>0</v>
      </c>
      <c r="I536" s="15">
        <v>0</v>
      </c>
    </row>
    <row r="537" spans="1:9" ht="15.75" customHeight="1">
      <c r="A537" s="15">
        <v>0</v>
      </c>
      <c r="B537" s="15">
        <v>0</v>
      </c>
      <c r="C537" s="15">
        <v>0</v>
      </c>
      <c r="G537" s="15">
        <v>0</v>
      </c>
      <c r="H537" s="15">
        <v>0</v>
      </c>
      <c r="I537" s="15">
        <v>0</v>
      </c>
    </row>
    <row r="538" spans="1:9" ht="15.75" customHeight="1">
      <c r="A538" s="15">
        <v>0</v>
      </c>
      <c r="B538" s="15">
        <v>0</v>
      </c>
      <c r="C538" s="15">
        <v>0</v>
      </c>
      <c r="G538" s="15">
        <v>0</v>
      </c>
      <c r="H538" s="15">
        <v>0</v>
      </c>
      <c r="I538" s="15">
        <v>0</v>
      </c>
    </row>
    <row r="539" spans="1:9" ht="15.75" customHeight="1">
      <c r="A539" s="15">
        <v>0</v>
      </c>
      <c r="B539" s="15">
        <v>0</v>
      </c>
      <c r="C539" s="15">
        <v>0</v>
      </c>
      <c r="G539" s="15">
        <v>0</v>
      </c>
      <c r="H539" s="15">
        <v>0</v>
      </c>
      <c r="I539" s="15">
        <v>0</v>
      </c>
    </row>
    <row r="540" spans="1:9" ht="15.75" customHeight="1">
      <c r="A540" s="15">
        <v>0</v>
      </c>
      <c r="B540" s="15">
        <v>0</v>
      </c>
      <c r="C540" s="15">
        <v>0</v>
      </c>
      <c r="G540" s="15">
        <v>0</v>
      </c>
      <c r="H540" s="15">
        <v>0</v>
      </c>
      <c r="I540" s="15">
        <v>0</v>
      </c>
    </row>
    <row r="541" spans="1:9" ht="15.75" customHeight="1">
      <c r="A541" s="15">
        <v>0</v>
      </c>
      <c r="B541" s="15">
        <v>0</v>
      </c>
      <c r="C541" s="15">
        <v>0</v>
      </c>
      <c r="G541" s="15">
        <v>0</v>
      </c>
      <c r="H541" s="15">
        <v>0</v>
      </c>
      <c r="I541" s="15">
        <v>0</v>
      </c>
    </row>
    <row r="542" spans="1:9" ht="15.75" customHeight="1">
      <c r="A542" s="15">
        <v>0</v>
      </c>
      <c r="B542" s="15">
        <v>0</v>
      </c>
      <c r="C542" s="15">
        <v>0</v>
      </c>
      <c r="G542" s="15">
        <v>0</v>
      </c>
      <c r="H542" s="15">
        <v>0</v>
      </c>
      <c r="I542" s="15">
        <v>0</v>
      </c>
    </row>
    <row r="543" spans="1:9" ht="15.75" customHeight="1">
      <c r="A543" s="15">
        <v>0</v>
      </c>
      <c r="B543" s="15">
        <v>0</v>
      </c>
      <c r="C543" s="15">
        <v>0</v>
      </c>
      <c r="G543" s="15">
        <v>0</v>
      </c>
      <c r="H543" s="15">
        <v>0</v>
      </c>
      <c r="I543" s="15">
        <v>0</v>
      </c>
    </row>
    <row r="544" spans="1:9" ht="15.75" customHeight="1">
      <c r="A544" s="15">
        <v>0</v>
      </c>
      <c r="B544" s="15">
        <v>0</v>
      </c>
      <c r="C544" s="15">
        <v>0</v>
      </c>
      <c r="G544" s="15">
        <v>0</v>
      </c>
      <c r="H544" s="15">
        <v>0</v>
      </c>
      <c r="I544" s="15">
        <v>0</v>
      </c>
    </row>
    <row r="545" spans="1:9" ht="15.75" customHeight="1">
      <c r="A545" s="15">
        <v>0</v>
      </c>
      <c r="B545" s="15">
        <v>0</v>
      </c>
      <c r="C545" s="15">
        <v>0</v>
      </c>
      <c r="G545" s="15">
        <v>0</v>
      </c>
      <c r="H545" s="15">
        <v>0</v>
      </c>
      <c r="I545" s="15">
        <v>0</v>
      </c>
    </row>
    <row r="546" spans="1:9" ht="15.75" customHeight="1">
      <c r="A546" s="15">
        <v>0</v>
      </c>
      <c r="B546" s="15">
        <v>0</v>
      </c>
      <c r="C546" s="15">
        <v>0</v>
      </c>
      <c r="G546" s="15">
        <v>0</v>
      </c>
      <c r="H546" s="15">
        <v>0</v>
      </c>
      <c r="I546" s="15">
        <v>0</v>
      </c>
    </row>
    <row r="547" spans="1:9" ht="15.75" customHeight="1">
      <c r="A547" s="15">
        <v>0</v>
      </c>
      <c r="B547" s="15">
        <v>0</v>
      </c>
      <c r="C547" s="15">
        <v>0</v>
      </c>
      <c r="G547" s="15">
        <v>0</v>
      </c>
      <c r="H547" s="15">
        <v>0</v>
      </c>
      <c r="I547" s="15">
        <v>0</v>
      </c>
    </row>
    <row r="548" spans="1:9" ht="15.75" customHeight="1">
      <c r="A548" s="15">
        <v>0</v>
      </c>
      <c r="B548" s="15">
        <v>0</v>
      </c>
      <c r="C548" s="15">
        <v>0</v>
      </c>
      <c r="G548" s="15">
        <v>0</v>
      </c>
      <c r="H548" s="15">
        <v>0</v>
      </c>
      <c r="I548" s="15">
        <v>0</v>
      </c>
    </row>
    <row r="549" spans="1:9" ht="15.75" customHeight="1">
      <c r="A549" s="15">
        <v>0</v>
      </c>
      <c r="B549" s="15">
        <v>0</v>
      </c>
      <c r="C549" s="15">
        <v>0</v>
      </c>
      <c r="G549" s="15">
        <v>0</v>
      </c>
      <c r="H549" s="15">
        <v>0</v>
      </c>
      <c r="I549" s="15">
        <v>0</v>
      </c>
    </row>
    <row r="550" spans="1:9" ht="15.75" customHeight="1">
      <c r="A550" s="15">
        <v>0</v>
      </c>
      <c r="B550" s="15">
        <v>0</v>
      </c>
      <c r="C550" s="15">
        <v>0</v>
      </c>
      <c r="G550" s="15">
        <v>0</v>
      </c>
      <c r="H550" s="15">
        <v>0</v>
      </c>
      <c r="I550" s="15">
        <v>0</v>
      </c>
    </row>
    <row r="551" spans="1:9" ht="15.75" customHeight="1">
      <c r="A551" s="15">
        <v>0</v>
      </c>
      <c r="B551" s="15">
        <v>0</v>
      </c>
      <c r="C551" s="15">
        <v>0</v>
      </c>
      <c r="G551" s="15">
        <v>0</v>
      </c>
      <c r="H551" s="15">
        <v>0</v>
      </c>
      <c r="I551" s="15">
        <v>0</v>
      </c>
    </row>
    <row r="552" spans="1:9" ht="15.75" customHeight="1">
      <c r="A552" s="15">
        <v>0</v>
      </c>
      <c r="B552" s="15">
        <v>0</v>
      </c>
      <c r="C552" s="15">
        <v>0</v>
      </c>
      <c r="G552" s="15">
        <v>0</v>
      </c>
      <c r="H552" s="15">
        <v>0</v>
      </c>
      <c r="I552" s="15">
        <v>0</v>
      </c>
    </row>
    <row r="553" spans="1:9" ht="15.75" customHeight="1">
      <c r="A553" s="15">
        <v>0</v>
      </c>
      <c r="B553" s="15">
        <v>0</v>
      </c>
      <c r="C553" s="15">
        <v>0</v>
      </c>
      <c r="G553" s="15">
        <v>0</v>
      </c>
      <c r="H553" s="15">
        <v>0</v>
      </c>
      <c r="I553" s="15">
        <v>0</v>
      </c>
    </row>
    <row r="554" spans="1:9" ht="15.75" customHeight="1">
      <c r="A554" s="15">
        <v>0</v>
      </c>
      <c r="B554" s="15">
        <v>0</v>
      </c>
      <c r="C554" s="15">
        <v>0</v>
      </c>
      <c r="G554" s="15">
        <v>0</v>
      </c>
      <c r="H554" s="15">
        <v>0</v>
      </c>
      <c r="I554" s="15">
        <v>0</v>
      </c>
    </row>
    <row r="555" spans="1:9" ht="15.75" customHeight="1">
      <c r="A555" s="15">
        <v>0</v>
      </c>
      <c r="B555" s="15">
        <v>0</v>
      </c>
      <c r="C555" s="15">
        <v>0</v>
      </c>
      <c r="G555" s="15">
        <v>0</v>
      </c>
      <c r="H555" s="15">
        <v>0</v>
      </c>
      <c r="I555" s="15">
        <v>0</v>
      </c>
    </row>
    <row r="556" spans="1:9" ht="15.75" customHeight="1">
      <c r="A556" s="15">
        <v>0</v>
      </c>
      <c r="B556" s="15">
        <v>0</v>
      </c>
      <c r="C556" s="15">
        <v>0</v>
      </c>
      <c r="G556" s="15">
        <v>0</v>
      </c>
      <c r="H556" s="15">
        <v>0</v>
      </c>
      <c r="I556" s="15">
        <v>0</v>
      </c>
    </row>
    <row r="557" spans="1:9" ht="15.75" customHeight="1">
      <c r="A557" s="15">
        <v>0</v>
      </c>
      <c r="B557" s="15">
        <v>0</v>
      </c>
      <c r="C557" s="15">
        <v>0</v>
      </c>
      <c r="G557" s="15">
        <v>0</v>
      </c>
      <c r="H557" s="15">
        <v>0</v>
      </c>
      <c r="I557" s="15">
        <v>0</v>
      </c>
    </row>
    <row r="558" spans="1:9" ht="15.75" customHeight="1">
      <c r="A558" s="15">
        <v>0</v>
      </c>
      <c r="B558" s="15">
        <v>0</v>
      </c>
      <c r="C558" s="15">
        <v>0</v>
      </c>
      <c r="G558" s="15">
        <v>0</v>
      </c>
      <c r="H558" s="15">
        <v>0</v>
      </c>
      <c r="I558" s="15">
        <v>0</v>
      </c>
    </row>
    <row r="559" spans="1:9" ht="15.75" customHeight="1">
      <c r="A559" s="15">
        <v>0</v>
      </c>
      <c r="B559" s="15">
        <v>0</v>
      </c>
      <c r="C559" s="15">
        <v>0</v>
      </c>
      <c r="G559" s="15">
        <v>0</v>
      </c>
      <c r="H559" s="15">
        <v>0</v>
      </c>
      <c r="I559" s="15">
        <v>0</v>
      </c>
    </row>
    <row r="560" spans="1:9" ht="15.75" customHeight="1">
      <c r="A560" s="15">
        <v>0</v>
      </c>
      <c r="B560" s="15">
        <v>0</v>
      </c>
      <c r="C560" s="15">
        <v>0</v>
      </c>
      <c r="G560" s="15">
        <v>0</v>
      </c>
      <c r="H560" s="15">
        <v>0</v>
      </c>
      <c r="I560" s="15">
        <v>0</v>
      </c>
    </row>
    <row r="561" spans="1:9" ht="15.75" customHeight="1">
      <c r="A561" s="15">
        <v>0</v>
      </c>
      <c r="B561" s="15">
        <v>0</v>
      </c>
      <c r="C561" s="15">
        <v>0</v>
      </c>
      <c r="G561" s="15">
        <v>0</v>
      </c>
      <c r="H561" s="15">
        <v>0</v>
      </c>
      <c r="I561" s="15">
        <v>0</v>
      </c>
    </row>
    <row r="562" spans="1:9" ht="15.75" customHeight="1">
      <c r="A562" s="15">
        <v>0</v>
      </c>
      <c r="B562" s="15">
        <v>0</v>
      </c>
      <c r="C562" s="15">
        <v>0</v>
      </c>
      <c r="G562" s="15">
        <v>0</v>
      </c>
      <c r="H562" s="15">
        <v>0</v>
      </c>
      <c r="I562" s="15">
        <v>0</v>
      </c>
    </row>
    <row r="563" spans="1:9" ht="15.75" customHeight="1">
      <c r="A563" s="15">
        <v>0</v>
      </c>
      <c r="B563" s="15">
        <v>0</v>
      </c>
      <c r="C563" s="15">
        <v>0</v>
      </c>
      <c r="G563" s="15">
        <v>0</v>
      </c>
      <c r="H563" s="15">
        <v>0</v>
      </c>
      <c r="I563" s="15">
        <v>0</v>
      </c>
    </row>
    <row r="564" spans="1:9" ht="15.75" customHeight="1">
      <c r="A564" s="15">
        <v>0</v>
      </c>
      <c r="B564" s="15">
        <v>0</v>
      </c>
      <c r="C564" s="15">
        <v>0</v>
      </c>
      <c r="G564" s="15">
        <v>0</v>
      </c>
      <c r="H564" s="15">
        <v>0</v>
      </c>
      <c r="I564" s="15">
        <v>0</v>
      </c>
    </row>
    <row r="565" spans="1:9" ht="15.75" customHeight="1">
      <c r="A565" s="15">
        <v>0</v>
      </c>
      <c r="B565" s="15">
        <v>0</v>
      </c>
      <c r="C565" s="15">
        <v>0</v>
      </c>
      <c r="G565" s="15">
        <v>0</v>
      </c>
      <c r="H565" s="15">
        <v>0</v>
      </c>
      <c r="I565" s="15">
        <v>0</v>
      </c>
    </row>
    <row r="566" spans="1:9" ht="15.75" customHeight="1">
      <c r="A566" s="15">
        <v>0</v>
      </c>
      <c r="B566" s="15">
        <v>0</v>
      </c>
      <c r="C566" s="15">
        <v>0</v>
      </c>
      <c r="G566" s="15">
        <v>0</v>
      </c>
      <c r="H566" s="15">
        <v>0</v>
      </c>
      <c r="I566" s="15">
        <v>0</v>
      </c>
    </row>
    <row r="567" spans="1:9" ht="15.75" customHeight="1">
      <c r="A567" s="15">
        <v>0</v>
      </c>
      <c r="B567" s="15">
        <v>0</v>
      </c>
      <c r="C567" s="15">
        <v>0</v>
      </c>
      <c r="G567" s="15">
        <v>0</v>
      </c>
      <c r="H567" s="15">
        <v>0</v>
      </c>
      <c r="I567" s="15">
        <v>0</v>
      </c>
    </row>
    <row r="568" spans="1:9" ht="15.75" customHeight="1">
      <c r="A568" s="15">
        <v>0</v>
      </c>
      <c r="B568" s="15">
        <v>0</v>
      </c>
      <c r="C568" s="15">
        <v>0</v>
      </c>
      <c r="G568" s="15">
        <v>0</v>
      </c>
      <c r="H568" s="15">
        <v>0</v>
      </c>
      <c r="I568" s="15">
        <v>0</v>
      </c>
    </row>
    <row r="569" spans="1:9" ht="15.75" customHeight="1">
      <c r="A569" s="15">
        <v>0</v>
      </c>
      <c r="B569" s="15">
        <v>0</v>
      </c>
      <c r="C569" s="15">
        <v>0</v>
      </c>
      <c r="G569" s="15">
        <v>0</v>
      </c>
      <c r="H569" s="15">
        <v>0</v>
      </c>
      <c r="I569" s="15">
        <v>0</v>
      </c>
    </row>
    <row r="570" spans="1:9" ht="15.75" customHeight="1">
      <c r="A570" s="15">
        <v>0</v>
      </c>
      <c r="B570" s="15">
        <v>0</v>
      </c>
      <c r="C570" s="15">
        <v>0</v>
      </c>
      <c r="G570" s="15">
        <v>0</v>
      </c>
      <c r="H570" s="15">
        <v>0</v>
      </c>
      <c r="I570" s="15">
        <v>0</v>
      </c>
    </row>
    <row r="571" spans="1:9" ht="15.75" customHeight="1">
      <c r="A571" s="15">
        <v>0</v>
      </c>
      <c r="B571" s="15">
        <v>0</v>
      </c>
      <c r="C571" s="15">
        <v>0</v>
      </c>
      <c r="G571" s="15">
        <v>0</v>
      </c>
      <c r="H571" s="15">
        <v>0</v>
      </c>
      <c r="I571" s="15">
        <v>0</v>
      </c>
    </row>
    <row r="572" spans="1:9" ht="15.75" customHeight="1">
      <c r="A572" s="15">
        <v>0</v>
      </c>
      <c r="B572" s="15">
        <v>0</v>
      </c>
      <c r="C572" s="15">
        <v>0</v>
      </c>
      <c r="G572" s="15">
        <v>0</v>
      </c>
      <c r="H572" s="15">
        <v>0</v>
      </c>
      <c r="I572" s="15">
        <v>0</v>
      </c>
    </row>
    <row r="573" spans="1:9" ht="15.75" customHeight="1">
      <c r="A573" s="15">
        <v>0</v>
      </c>
      <c r="B573" s="15">
        <v>0</v>
      </c>
      <c r="C573" s="15">
        <v>0</v>
      </c>
      <c r="G573" s="15">
        <v>0</v>
      </c>
      <c r="H573" s="15">
        <v>0</v>
      </c>
      <c r="I573" s="15">
        <v>0</v>
      </c>
    </row>
    <row r="574" spans="1:9" ht="15.75" customHeight="1">
      <c r="A574" s="15">
        <v>0</v>
      </c>
      <c r="B574" s="15">
        <v>0</v>
      </c>
      <c r="C574" s="15">
        <v>0</v>
      </c>
      <c r="G574" s="15">
        <v>0</v>
      </c>
      <c r="H574" s="15">
        <v>0</v>
      </c>
      <c r="I574" s="15">
        <v>0</v>
      </c>
    </row>
    <row r="575" spans="1:9" ht="15.75" customHeight="1">
      <c r="A575" s="15">
        <v>0</v>
      </c>
      <c r="B575" s="15">
        <v>0</v>
      </c>
      <c r="C575" s="15">
        <v>0</v>
      </c>
      <c r="G575" s="15">
        <v>0</v>
      </c>
      <c r="H575" s="15">
        <v>0</v>
      </c>
      <c r="I575" s="15">
        <v>0</v>
      </c>
    </row>
    <row r="576" spans="1:9" ht="15.75" customHeight="1">
      <c r="A576" s="15">
        <v>0</v>
      </c>
      <c r="B576" s="15">
        <v>0</v>
      </c>
      <c r="C576" s="15">
        <v>0</v>
      </c>
      <c r="G576" s="15">
        <v>0</v>
      </c>
      <c r="H576" s="15">
        <v>0</v>
      </c>
      <c r="I576" s="15">
        <v>0</v>
      </c>
    </row>
    <row r="577" spans="1:9" ht="15.75" customHeight="1">
      <c r="A577" s="15">
        <v>0</v>
      </c>
      <c r="B577" s="15">
        <v>0</v>
      </c>
      <c r="C577" s="15">
        <v>0</v>
      </c>
      <c r="G577" s="15">
        <v>0</v>
      </c>
      <c r="H577" s="15">
        <v>0</v>
      </c>
      <c r="I577" s="15">
        <v>0</v>
      </c>
    </row>
    <row r="578" spans="1:9" ht="15.75" customHeight="1">
      <c r="A578" s="15">
        <v>0</v>
      </c>
      <c r="B578" s="15">
        <v>0</v>
      </c>
      <c r="C578" s="15">
        <v>0</v>
      </c>
      <c r="G578" s="15">
        <v>0</v>
      </c>
      <c r="H578" s="15">
        <v>0</v>
      </c>
      <c r="I578" s="15">
        <v>0</v>
      </c>
    </row>
    <row r="579" spans="1:9" ht="15.75" customHeight="1">
      <c r="A579" s="15">
        <v>0</v>
      </c>
      <c r="B579" s="15">
        <v>0</v>
      </c>
      <c r="C579" s="15">
        <v>0</v>
      </c>
      <c r="G579" s="15">
        <v>0</v>
      </c>
      <c r="H579" s="15">
        <v>0</v>
      </c>
      <c r="I579" s="15">
        <v>0</v>
      </c>
    </row>
    <row r="580" spans="1:9" ht="15.75" customHeight="1">
      <c r="A580" s="15">
        <v>0</v>
      </c>
      <c r="B580" s="15">
        <v>0</v>
      </c>
      <c r="C580" s="15">
        <v>0</v>
      </c>
      <c r="G580" s="15">
        <v>0</v>
      </c>
      <c r="H580" s="15">
        <v>0</v>
      </c>
      <c r="I580" s="15">
        <v>0</v>
      </c>
    </row>
    <row r="581" spans="1:9" ht="15.75" customHeight="1">
      <c r="A581" s="15">
        <v>0</v>
      </c>
      <c r="B581" s="15">
        <v>0</v>
      </c>
      <c r="C581" s="15">
        <v>0</v>
      </c>
      <c r="G581" s="15">
        <v>0</v>
      </c>
      <c r="H581" s="15">
        <v>0</v>
      </c>
      <c r="I581" s="15">
        <v>0</v>
      </c>
    </row>
    <row r="582" spans="1:9" ht="15.75" customHeight="1">
      <c r="A582" s="15">
        <v>0</v>
      </c>
      <c r="B582" s="15">
        <v>0</v>
      </c>
      <c r="C582" s="15">
        <v>0</v>
      </c>
      <c r="G582" s="15">
        <v>0</v>
      </c>
      <c r="H582" s="15">
        <v>0</v>
      </c>
      <c r="I582" s="15">
        <v>0</v>
      </c>
    </row>
    <row r="583" spans="1:9" ht="15.75" customHeight="1">
      <c r="A583" s="15">
        <v>0</v>
      </c>
      <c r="B583" s="15">
        <v>0</v>
      </c>
      <c r="C583" s="15">
        <v>0</v>
      </c>
      <c r="G583" s="15">
        <v>0</v>
      </c>
      <c r="H583" s="15">
        <v>0</v>
      </c>
      <c r="I583" s="15">
        <v>0</v>
      </c>
    </row>
    <row r="584" spans="1:9" ht="15.75" customHeight="1">
      <c r="A584" s="15">
        <v>0</v>
      </c>
      <c r="B584" s="15">
        <v>0</v>
      </c>
      <c r="C584" s="15">
        <v>0</v>
      </c>
      <c r="G584" s="15">
        <v>0</v>
      </c>
      <c r="H584" s="15">
        <v>0</v>
      </c>
      <c r="I584" s="15">
        <v>0</v>
      </c>
    </row>
    <row r="585" spans="1:9" ht="15.75" customHeight="1">
      <c r="A585" s="15">
        <v>0</v>
      </c>
      <c r="B585" s="15">
        <v>0</v>
      </c>
      <c r="C585" s="15">
        <v>0</v>
      </c>
      <c r="G585" s="15">
        <v>0</v>
      </c>
      <c r="H585" s="15">
        <v>0</v>
      </c>
      <c r="I585" s="15">
        <v>0</v>
      </c>
    </row>
    <row r="586" spans="1:9" ht="15.75" customHeight="1">
      <c r="A586" s="15">
        <v>0</v>
      </c>
      <c r="B586" s="15">
        <v>0</v>
      </c>
      <c r="C586" s="15">
        <v>0</v>
      </c>
      <c r="G586" s="15">
        <v>0</v>
      </c>
      <c r="H586" s="15">
        <v>0</v>
      </c>
      <c r="I586" s="15">
        <v>0</v>
      </c>
    </row>
    <row r="587" spans="1:9" ht="15.75" customHeight="1">
      <c r="A587" s="15">
        <v>0</v>
      </c>
      <c r="B587" s="15">
        <v>0</v>
      </c>
      <c r="C587" s="15">
        <v>0</v>
      </c>
      <c r="G587" s="15">
        <v>0</v>
      </c>
      <c r="H587" s="15">
        <v>0</v>
      </c>
      <c r="I587" s="15">
        <v>0</v>
      </c>
    </row>
    <row r="588" spans="1:9" ht="15.75" customHeight="1">
      <c r="A588" s="15">
        <v>0</v>
      </c>
      <c r="B588" s="15">
        <v>0</v>
      </c>
      <c r="C588" s="15">
        <v>0</v>
      </c>
      <c r="G588" s="15">
        <v>0</v>
      </c>
      <c r="H588" s="15">
        <v>0</v>
      </c>
      <c r="I588" s="15">
        <v>0</v>
      </c>
    </row>
    <row r="589" spans="1:9" ht="15.75" customHeight="1">
      <c r="A589" s="15">
        <v>0</v>
      </c>
      <c r="B589" s="15">
        <v>0</v>
      </c>
      <c r="C589" s="15">
        <v>0</v>
      </c>
      <c r="G589" s="15">
        <v>0</v>
      </c>
      <c r="H589" s="15">
        <v>0</v>
      </c>
      <c r="I589" s="15">
        <v>0</v>
      </c>
    </row>
    <row r="590" spans="1:9" ht="15.75" customHeight="1">
      <c r="A590" s="15">
        <v>0</v>
      </c>
      <c r="B590" s="15">
        <v>0</v>
      </c>
      <c r="C590" s="15">
        <v>0</v>
      </c>
      <c r="G590" s="15">
        <v>0</v>
      </c>
      <c r="H590" s="15">
        <v>0</v>
      </c>
      <c r="I590" s="15">
        <v>0</v>
      </c>
    </row>
    <row r="591" spans="1:9" ht="15.75" customHeight="1">
      <c r="A591" s="15">
        <v>0</v>
      </c>
      <c r="B591" s="15">
        <v>0</v>
      </c>
      <c r="C591" s="15">
        <v>0</v>
      </c>
      <c r="G591" s="15">
        <v>0</v>
      </c>
      <c r="H591" s="15">
        <v>0</v>
      </c>
      <c r="I591" s="15">
        <v>0</v>
      </c>
    </row>
    <row r="592" spans="1:9" ht="15.75" customHeight="1">
      <c r="A592" s="15">
        <v>0</v>
      </c>
      <c r="B592" s="15">
        <v>0</v>
      </c>
      <c r="C592" s="15">
        <v>0</v>
      </c>
      <c r="G592" s="15">
        <v>0</v>
      </c>
      <c r="H592" s="15">
        <v>0</v>
      </c>
      <c r="I592" s="15">
        <v>0</v>
      </c>
    </row>
    <row r="593" spans="1:9" ht="15.75" customHeight="1">
      <c r="A593" s="15">
        <v>0</v>
      </c>
      <c r="B593" s="15">
        <v>0</v>
      </c>
      <c r="C593" s="15">
        <v>0</v>
      </c>
      <c r="G593" s="15">
        <v>0</v>
      </c>
      <c r="H593" s="15">
        <v>0</v>
      </c>
      <c r="I593" s="15">
        <v>0</v>
      </c>
    </row>
    <row r="594" spans="1:9" ht="15.75" customHeight="1">
      <c r="A594" s="15">
        <v>0</v>
      </c>
      <c r="B594" s="15">
        <v>0</v>
      </c>
      <c r="C594" s="15">
        <v>0</v>
      </c>
      <c r="G594" s="15">
        <v>0</v>
      </c>
      <c r="H594" s="15">
        <v>0</v>
      </c>
      <c r="I594" s="15">
        <v>0</v>
      </c>
    </row>
    <row r="595" spans="1:9" ht="15.75" customHeight="1">
      <c r="A595" s="15">
        <v>0</v>
      </c>
      <c r="B595" s="15">
        <v>0</v>
      </c>
      <c r="C595" s="15">
        <v>0</v>
      </c>
      <c r="G595" s="15">
        <v>0</v>
      </c>
      <c r="H595" s="15">
        <v>0</v>
      </c>
      <c r="I595" s="15">
        <v>0</v>
      </c>
    </row>
    <row r="596" spans="1:9" ht="15.75" customHeight="1">
      <c r="A596" s="15">
        <v>0</v>
      </c>
      <c r="B596" s="15">
        <v>0</v>
      </c>
      <c r="C596" s="15">
        <v>0</v>
      </c>
      <c r="G596" s="15">
        <v>0</v>
      </c>
      <c r="H596" s="15">
        <v>0</v>
      </c>
      <c r="I596" s="15">
        <v>0</v>
      </c>
    </row>
    <row r="597" spans="1:9" ht="15.75" customHeight="1">
      <c r="A597" s="15">
        <v>0</v>
      </c>
      <c r="B597" s="15">
        <v>0</v>
      </c>
      <c r="C597" s="15">
        <v>0</v>
      </c>
      <c r="G597" s="15">
        <v>0</v>
      </c>
      <c r="H597" s="15">
        <v>0</v>
      </c>
      <c r="I597" s="15">
        <v>0</v>
      </c>
    </row>
    <row r="598" spans="1:9" ht="15.75" customHeight="1">
      <c r="A598" s="15">
        <v>0</v>
      </c>
      <c r="B598" s="15">
        <v>0</v>
      </c>
      <c r="C598" s="15">
        <v>0</v>
      </c>
      <c r="G598" s="15">
        <v>0</v>
      </c>
      <c r="H598" s="15">
        <v>0</v>
      </c>
      <c r="I598" s="15">
        <v>0</v>
      </c>
    </row>
    <row r="599" spans="1:9" ht="15.75" customHeight="1">
      <c r="A599" s="15">
        <v>0</v>
      </c>
      <c r="B599" s="15">
        <v>0</v>
      </c>
      <c r="C599" s="15">
        <v>0</v>
      </c>
      <c r="G599" s="15">
        <v>0</v>
      </c>
      <c r="H599" s="15">
        <v>0</v>
      </c>
      <c r="I599" s="15">
        <v>0</v>
      </c>
    </row>
    <row r="600" spans="1:9" ht="15.75" customHeight="1">
      <c r="A600" s="15">
        <v>0</v>
      </c>
      <c r="B600" s="15">
        <v>0</v>
      </c>
      <c r="C600" s="15">
        <v>0</v>
      </c>
      <c r="G600" s="15">
        <v>0</v>
      </c>
      <c r="H600" s="15">
        <v>0</v>
      </c>
      <c r="I600" s="15">
        <v>0</v>
      </c>
    </row>
    <row r="601" spans="1:9" ht="15.75" customHeight="1">
      <c r="A601" s="15">
        <v>0</v>
      </c>
      <c r="B601" s="15">
        <v>0</v>
      </c>
      <c r="C601" s="15">
        <v>0</v>
      </c>
      <c r="G601" s="15">
        <v>0</v>
      </c>
      <c r="H601" s="15">
        <v>0</v>
      </c>
      <c r="I601" s="15">
        <v>0</v>
      </c>
    </row>
    <row r="602" spans="1:9" ht="15.75" customHeight="1">
      <c r="A602" s="15">
        <v>0</v>
      </c>
      <c r="B602" s="15">
        <v>0</v>
      </c>
      <c r="C602" s="15">
        <v>0</v>
      </c>
      <c r="G602" s="15">
        <v>0</v>
      </c>
      <c r="H602" s="15">
        <v>0</v>
      </c>
      <c r="I602" s="15">
        <v>0</v>
      </c>
    </row>
    <row r="603" spans="1:9" ht="15.75" customHeight="1">
      <c r="A603" s="15">
        <v>0</v>
      </c>
      <c r="B603" s="15">
        <v>0</v>
      </c>
      <c r="C603" s="15">
        <v>0</v>
      </c>
      <c r="G603" s="15">
        <v>0</v>
      </c>
      <c r="H603" s="15">
        <v>0</v>
      </c>
      <c r="I603" s="15">
        <v>0</v>
      </c>
    </row>
    <row r="604" spans="1:9" ht="15.75" customHeight="1">
      <c r="A604" s="15">
        <v>0</v>
      </c>
      <c r="B604" s="15">
        <v>0</v>
      </c>
      <c r="C604" s="15">
        <v>0</v>
      </c>
      <c r="G604" s="15">
        <v>0</v>
      </c>
      <c r="H604" s="15">
        <v>0</v>
      </c>
      <c r="I604" s="15">
        <v>0</v>
      </c>
    </row>
    <row r="605" spans="1:9" ht="15.75" customHeight="1">
      <c r="A605" s="15">
        <v>0</v>
      </c>
      <c r="B605" s="15">
        <v>0</v>
      </c>
      <c r="C605" s="15">
        <v>0</v>
      </c>
      <c r="G605" s="15">
        <v>0</v>
      </c>
      <c r="H605" s="15">
        <v>0</v>
      </c>
      <c r="I605" s="15">
        <v>0</v>
      </c>
    </row>
    <row r="606" spans="1:9" ht="15.75" customHeight="1">
      <c r="A606" s="15">
        <v>0</v>
      </c>
      <c r="B606" s="15">
        <v>0</v>
      </c>
      <c r="C606" s="15">
        <v>0</v>
      </c>
      <c r="G606" s="15">
        <v>0</v>
      </c>
      <c r="H606" s="15">
        <v>0</v>
      </c>
      <c r="I606" s="15">
        <v>0</v>
      </c>
    </row>
    <row r="607" spans="1:9" ht="15.75" customHeight="1">
      <c r="A607" s="15">
        <v>0</v>
      </c>
      <c r="B607" s="15">
        <v>0</v>
      </c>
      <c r="C607" s="15">
        <v>0</v>
      </c>
      <c r="G607" s="15">
        <v>0</v>
      </c>
      <c r="H607" s="15">
        <v>0</v>
      </c>
      <c r="I607" s="15">
        <v>0</v>
      </c>
    </row>
    <row r="608" spans="1:9" ht="15.75" customHeight="1">
      <c r="A608" s="15">
        <v>0</v>
      </c>
      <c r="B608" s="15">
        <v>0</v>
      </c>
      <c r="C608" s="15">
        <v>0</v>
      </c>
      <c r="G608" s="15">
        <v>0</v>
      </c>
      <c r="H608" s="15">
        <v>0</v>
      </c>
      <c r="I608" s="15">
        <v>0</v>
      </c>
    </row>
    <row r="609" spans="1:9" ht="15.75" customHeight="1">
      <c r="A609" s="15">
        <v>0</v>
      </c>
      <c r="B609" s="15">
        <v>0</v>
      </c>
      <c r="C609" s="15">
        <v>0</v>
      </c>
      <c r="G609" s="15">
        <v>0</v>
      </c>
      <c r="H609" s="15">
        <v>0</v>
      </c>
      <c r="I609" s="15">
        <v>0</v>
      </c>
    </row>
    <row r="610" spans="1:9" ht="15.75" customHeight="1">
      <c r="A610" s="15">
        <v>0</v>
      </c>
      <c r="B610" s="15">
        <v>0</v>
      </c>
      <c r="C610" s="15">
        <v>0</v>
      </c>
      <c r="G610" s="15">
        <v>0</v>
      </c>
      <c r="H610" s="15">
        <v>0</v>
      </c>
      <c r="I610" s="15">
        <v>0</v>
      </c>
    </row>
    <row r="611" spans="1:9" ht="15.75" customHeight="1">
      <c r="A611" s="15">
        <v>0</v>
      </c>
      <c r="B611" s="15">
        <v>0</v>
      </c>
      <c r="C611" s="15">
        <v>0</v>
      </c>
      <c r="G611" s="15">
        <v>0</v>
      </c>
      <c r="H611" s="15">
        <v>0</v>
      </c>
      <c r="I611" s="15">
        <v>0</v>
      </c>
    </row>
    <row r="612" spans="1:9" ht="15.75" customHeight="1">
      <c r="A612" s="15">
        <v>0</v>
      </c>
      <c r="B612" s="15">
        <v>0</v>
      </c>
      <c r="C612" s="15">
        <v>0</v>
      </c>
      <c r="G612" s="15">
        <v>0</v>
      </c>
      <c r="H612" s="15">
        <v>0</v>
      </c>
      <c r="I612" s="15">
        <v>0</v>
      </c>
    </row>
    <row r="613" spans="1:9" ht="15.75" customHeight="1">
      <c r="A613" s="15">
        <v>0</v>
      </c>
      <c r="B613" s="15">
        <v>0</v>
      </c>
      <c r="C613" s="15">
        <v>0</v>
      </c>
      <c r="G613" s="15">
        <v>0</v>
      </c>
      <c r="H613" s="15">
        <v>0</v>
      </c>
      <c r="I613" s="15">
        <v>0</v>
      </c>
    </row>
    <row r="614" spans="1:9" ht="15.75" customHeight="1">
      <c r="A614" s="15">
        <v>0</v>
      </c>
      <c r="B614" s="15">
        <v>0</v>
      </c>
      <c r="C614" s="15">
        <v>0</v>
      </c>
      <c r="G614" s="15">
        <v>0</v>
      </c>
      <c r="H614" s="15">
        <v>0</v>
      </c>
      <c r="I614" s="15">
        <v>0</v>
      </c>
    </row>
    <row r="615" spans="1:9" ht="15.75" customHeight="1">
      <c r="A615" s="15">
        <v>0</v>
      </c>
      <c r="B615" s="15">
        <v>0</v>
      </c>
      <c r="C615" s="15">
        <v>0</v>
      </c>
      <c r="G615" s="15">
        <v>0</v>
      </c>
      <c r="H615" s="15">
        <v>0</v>
      </c>
      <c r="I615" s="15">
        <v>0</v>
      </c>
    </row>
    <row r="616" spans="1:9" ht="15.75" customHeight="1">
      <c r="A616" s="15">
        <v>0</v>
      </c>
      <c r="B616" s="15">
        <v>0</v>
      </c>
      <c r="C616" s="15">
        <v>0</v>
      </c>
      <c r="G616" s="15">
        <v>0</v>
      </c>
      <c r="H616" s="15">
        <v>0</v>
      </c>
      <c r="I616" s="15">
        <v>0</v>
      </c>
    </row>
    <row r="617" spans="1:9" ht="15.75" customHeight="1">
      <c r="A617" s="15">
        <v>0</v>
      </c>
      <c r="B617" s="15">
        <v>0</v>
      </c>
      <c r="C617" s="15">
        <v>0</v>
      </c>
      <c r="G617" s="15">
        <v>0</v>
      </c>
      <c r="H617" s="15">
        <v>0</v>
      </c>
      <c r="I617" s="15">
        <v>0</v>
      </c>
    </row>
    <row r="618" spans="1:9" ht="15.75" customHeight="1">
      <c r="A618" s="15">
        <v>0</v>
      </c>
      <c r="B618" s="15">
        <v>0</v>
      </c>
      <c r="C618" s="15">
        <v>0</v>
      </c>
      <c r="G618" s="15">
        <v>0</v>
      </c>
      <c r="H618" s="15">
        <v>0</v>
      </c>
      <c r="I618" s="15">
        <v>0</v>
      </c>
    </row>
    <row r="619" spans="1:9" ht="15.75" customHeight="1">
      <c r="A619" s="15">
        <v>0</v>
      </c>
      <c r="B619" s="15">
        <v>0</v>
      </c>
      <c r="C619" s="15">
        <v>0</v>
      </c>
      <c r="G619" s="15">
        <v>0</v>
      </c>
      <c r="H619" s="15">
        <v>0</v>
      </c>
      <c r="I619" s="15">
        <v>0</v>
      </c>
    </row>
    <row r="620" spans="1:9" ht="15.75" customHeight="1">
      <c r="A620" s="15">
        <v>0</v>
      </c>
      <c r="B620" s="15">
        <v>0</v>
      </c>
      <c r="C620" s="15">
        <v>0</v>
      </c>
      <c r="G620" s="15">
        <v>0</v>
      </c>
      <c r="H620" s="15">
        <v>0</v>
      </c>
      <c r="I620" s="15">
        <v>0</v>
      </c>
    </row>
    <row r="621" spans="1:9" ht="15.75" customHeight="1">
      <c r="A621" s="15">
        <v>0</v>
      </c>
      <c r="B621" s="15">
        <v>0</v>
      </c>
      <c r="C621" s="15">
        <v>0</v>
      </c>
      <c r="G621" s="15">
        <v>0</v>
      </c>
      <c r="H621" s="15">
        <v>0</v>
      </c>
      <c r="I621" s="15">
        <v>0</v>
      </c>
    </row>
    <row r="622" spans="1:9" ht="15.75" customHeight="1">
      <c r="A622" s="15">
        <v>0</v>
      </c>
      <c r="B622" s="15">
        <v>0</v>
      </c>
      <c r="C622" s="15">
        <v>0</v>
      </c>
      <c r="G622" s="15">
        <v>0</v>
      </c>
      <c r="H622" s="15">
        <v>0</v>
      </c>
      <c r="I622" s="15">
        <v>0</v>
      </c>
    </row>
    <row r="623" spans="1:9" ht="15.75" customHeight="1">
      <c r="A623" s="15">
        <v>0</v>
      </c>
      <c r="B623" s="15">
        <v>0</v>
      </c>
      <c r="C623" s="15">
        <v>0</v>
      </c>
      <c r="G623" s="15">
        <v>0</v>
      </c>
      <c r="H623" s="15">
        <v>0</v>
      </c>
      <c r="I623" s="15">
        <v>0</v>
      </c>
    </row>
    <row r="624" spans="1:9" ht="15.75" customHeight="1">
      <c r="A624" s="15">
        <v>0</v>
      </c>
      <c r="B624" s="15">
        <v>0</v>
      </c>
      <c r="C624" s="15">
        <v>0</v>
      </c>
      <c r="G624" s="15">
        <v>0</v>
      </c>
      <c r="H624" s="15">
        <v>0</v>
      </c>
      <c r="I624" s="15">
        <v>0</v>
      </c>
    </row>
    <row r="625" spans="1:9" ht="15.75" customHeight="1">
      <c r="A625" s="15">
        <v>0</v>
      </c>
      <c r="B625" s="15">
        <v>0</v>
      </c>
      <c r="C625" s="15">
        <v>0</v>
      </c>
      <c r="G625" s="15">
        <v>0</v>
      </c>
      <c r="H625" s="15">
        <v>0</v>
      </c>
      <c r="I625" s="15">
        <v>0</v>
      </c>
    </row>
    <row r="626" spans="1:9" ht="15.75" customHeight="1">
      <c r="A626" s="15">
        <v>0</v>
      </c>
      <c r="B626" s="15">
        <v>0</v>
      </c>
      <c r="C626" s="15">
        <v>0</v>
      </c>
      <c r="G626" s="15">
        <v>0</v>
      </c>
      <c r="H626" s="15">
        <v>0</v>
      </c>
      <c r="I626" s="15">
        <v>0</v>
      </c>
    </row>
    <row r="627" spans="1:9" ht="15.75" customHeight="1">
      <c r="A627" s="15">
        <v>0</v>
      </c>
      <c r="B627" s="15">
        <v>0</v>
      </c>
      <c r="C627" s="15">
        <v>0</v>
      </c>
      <c r="G627" s="15">
        <v>0</v>
      </c>
      <c r="H627" s="15">
        <v>0</v>
      </c>
      <c r="I627" s="15">
        <v>0</v>
      </c>
    </row>
    <row r="628" spans="1:9" ht="15.75" customHeight="1">
      <c r="A628" s="15">
        <v>0</v>
      </c>
      <c r="B628" s="15">
        <v>0</v>
      </c>
      <c r="C628" s="15">
        <v>0</v>
      </c>
      <c r="G628" s="15">
        <v>0</v>
      </c>
      <c r="H628" s="15">
        <v>0</v>
      </c>
      <c r="I628" s="15">
        <v>0</v>
      </c>
    </row>
    <row r="629" spans="1:9" ht="15.75" customHeight="1">
      <c r="A629" s="15">
        <v>0</v>
      </c>
      <c r="B629" s="15">
        <v>0</v>
      </c>
      <c r="C629" s="15">
        <v>0</v>
      </c>
      <c r="G629" s="15">
        <v>0</v>
      </c>
      <c r="H629" s="15">
        <v>0</v>
      </c>
      <c r="I629" s="15">
        <v>0</v>
      </c>
    </row>
    <row r="630" spans="1:9" ht="15.75" customHeight="1">
      <c r="A630" s="15">
        <v>0</v>
      </c>
      <c r="B630" s="15">
        <v>0</v>
      </c>
      <c r="C630" s="15">
        <v>0</v>
      </c>
      <c r="G630" s="15">
        <v>0</v>
      </c>
      <c r="H630" s="15">
        <v>0</v>
      </c>
      <c r="I630" s="15">
        <v>0</v>
      </c>
    </row>
    <row r="631" spans="1:9" ht="15.75" customHeight="1">
      <c r="A631" s="15">
        <v>0</v>
      </c>
      <c r="B631" s="15">
        <v>0</v>
      </c>
      <c r="C631" s="15">
        <v>0</v>
      </c>
      <c r="G631" s="15">
        <v>0</v>
      </c>
      <c r="H631" s="15">
        <v>0</v>
      </c>
      <c r="I631" s="15">
        <v>0</v>
      </c>
    </row>
    <row r="632" spans="1:9" ht="15.75" customHeight="1">
      <c r="A632" s="15">
        <v>0</v>
      </c>
      <c r="B632" s="15">
        <v>0</v>
      </c>
      <c r="C632" s="15">
        <v>0</v>
      </c>
      <c r="G632" s="15">
        <v>0</v>
      </c>
      <c r="H632" s="15">
        <v>0</v>
      </c>
      <c r="I632" s="15">
        <v>0</v>
      </c>
    </row>
    <row r="633" spans="1:9" ht="15.75" customHeight="1">
      <c r="A633" s="15">
        <v>0</v>
      </c>
      <c r="B633" s="15">
        <v>0</v>
      </c>
      <c r="C633" s="15">
        <v>0</v>
      </c>
      <c r="G633" s="15">
        <v>0</v>
      </c>
      <c r="H633" s="15">
        <v>0</v>
      </c>
      <c r="I633" s="15">
        <v>0</v>
      </c>
    </row>
    <row r="634" spans="1:9" ht="15.75" customHeight="1">
      <c r="A634" s="15">
        <v>0</v>
      </c>
      <c r="B634" s="15">
        <v>0</v>
      </c>
      <c r="C634" s="15">
        <v>0</v>
      </c>
      <c r="G634" s="15">
        <v>0</v>
      </c>
      <c r="H634" s="15">
        <v>0</v>
      </c>
      <c r="I634" s="15">
        <v>0</v>
      </c>
    </row>
    <row r="635" spans="1:9" ht="15.75" customHeight="1">
      <c r="A635" s="15">
        <v>0</v>
      </c>
      <c r="B635" s="15">
        <v>0</v>
      </c>
      <c r="C635" s="15">
        <v>0</v>
      </c>
      <c r="G635" s="15">
        <v>0</v>
      </c>
      <c r="H635" s="15">
        <v>0</v>
      </c>
      <c r="I635" s="15">
        <v>0</v>
      </c>
    </row>
    <row r="636" spans="1:9" ht="15.75" customHeight="1">
      <c r="A636" s="15">
        <v>0</v>
      </c>
      <c r="B636" s="15">
        <v>0</v>
      </c>
      <c r="C636" s="15">
        <v>0</v>
      </c>
      <c r="G636" s="15">
        <v>0</v>
      </c>
      <c r="H636" s="15">
        <v>0</v>
      </c>
      <c r="I636" s="15">
        <v>0</v>
      </c>
    </row>
    <row r="637" spans="1:9" ht="15.75" customHeight="1">
      <c r="A637" s="15">
        <v>0</v>
      </c>
      <c r="B637" s="15">
        <v>0</v>
      </c>
      <c r="C637" s="15">
        <v>0</v>
      </c>
      <c r="G637" s="15">
        <v>0</v>
      </c>
      <c r="H637" s="15">
        <v>0</v>
      </c>
      <c r="I637" s="15">
        <v>0</v>
      </c>
    </row>
    <row r="638" spans="1:9" ht="15.75" customHeight="1">
      <c r="A638" s="15">
        <v>0</v>
      </c>
      <c r="B638" s="15">
        <v>0</v>
      </c>
      <c r="C638" s="15">
        <v>0</v>
      </c>
      <c r="G638" s="15">
        <v>0</v>
      </c>
      <c r="H638" s="15">
        <v>0</v>
      </c>
      <c r="I638" s="15">
        <v>0</v>
      </c>
    </row>
    <row r="639" spans="1:9" ht="15.75" customHeight="1">
      <c r="A639" s="15">
        <v>0</v>
      </c>
      <c r="B639" s="15">
        <v>0</v>
      </c>
      <c r="C639" s="15">
        <v>0</v>
      </c>
      <c r="G639" s="15">
        <v>0</v>
      </c>
      <c r="H639" s="15">
        <v>0</v>
      </c>
      <c r="I639" s="15">
        <v>0</v>
      </c>
    </row>
    <row r="640" spans="1:9" ht="15.75" customHeight="1">
      <c r="A640" s="15">
        <v>0</v>
      </c>
      <c r="B640" s="15">
        <v>0</v>
      </c>
      <c r="C640" s="15">
        <v>0</v>
      </c>
      <c r="G640" s="15">
        <v>0</v>
      </c>
      <c r="H640" s="15">
        <v>0</v>
      </c>
      <c r="I640" s="15">
        <v>0</v>
      </c>
    </row>
    <row r="641" spans="1:9" ht="15.75" customHeight="1">
      <c r="A641" s="15">
        <v>0</v>
      </c>
      <c r="B641" s="15">
        <v>0</v>
      </c>
      <c r="C641" s="15">
        <v>0</v>
      </c>
      <c r="G641" s="15">
        <v>0</v>
      </c>
      <c r="H641" s="15">
        <v>0</v>
      </c>
      <c r="I641" s="15">
        <v>0</v>
      </c>
    </row>
    <row r="642" spans="1:9" ht="15.75" customHeight="1">
      <c r="A642" s="15">
        <v>0</v>
      </c>
      <c r="B642" s="15">
        <v>0</v>
      </c>
      <c r="C642" s="15">
        <v>0</v>
      </c>
      <c r="G642" s="15">
        <v>0</v>
      </c>
      <c r="H642" s="15">
        <v>0</v>
      </c>
      <c r="I642" s="15">
        <v>0</v>
      </c>
    </row>
    <row r="643" spans="1:9" ht="15.75" customHeight="1">
      <c r="A643" s="15">
        <v>0</v>
      </c>
      <c r="B643" s="15">
        <v>0</v>
      </c>
      <c r="C643" s="15">
        <v>0</v>
      </c>
      <c r="G643" s="15">
        <v>0</v>
      </c>
      <c r="H643" s="15">
        <v>0</v>
      </c>
      <c r="I643" s="15">
        <v>0</v>
      </c>
    </row>
    <row r="644" spans="1:9" ht="15.75" customHeight="1">
      <c r="A644" s="15">
        <v>0</v>
      </c>
      <c r="B644" s="15">
        <v>0</v>
      </c>
      <c r="C644" s="15">
        <v>0</v>
      </c>
      <c r="G644" s="15">
        <v>0</v>
      </c>
      <c r="H644" s="15">
        <v>0</v>
      </c>
      <c r="I644" s="15">
        <v>0</v>
      </c>
    </row>
    <row r="645" spans="1:9" ht="15.75" customHeight="1">
      <c r="A645" s="15">
        <v>0</v>
      </c>
      <c r="B645" s="15">
        <v>0</v>
      </c>
      <c r="C645" s="15">
        <v>0</v>
      </c>
      <c r="G645" s="15">
        <v>0</v>
      </c>
      <c r="H645" s="15">
        <v>0</v>
      </c>
      <c r="I645" s="15">
        <v>0</v>
      </c>
    </row>
    <row r="646" spans="1:9" ht="15.75" customHeight="1">
      <c r="A646" s="15">
        <v>0</v>
      </c>
      <c r="B646" s="15">
        <v>0</v>
      </c>
      <c r="C646" s="15">
        <v>0</v>
      </c>
      <c r="G646" s="15">
        <v>0</v>
      </c>
      <c r="H646" s="15">
        <v>0</v>
      </c>
      <c r="I646" s="15">
        <v>0</v>
      </c>
    </row>
    <row r="647" spans="1:9" ht="15.75" customHeight="1">
      <c r="A647" s="15">
        <v>0</v>
      </c>
      <c r="B647" s="15">
        <v>0</v>
      </c>
      <c r="C647" s="15">
        <v>0</v>
      </c>
      <c r="G647" s="15">
        <v>0</v>
      </c>
      <c r="H647" s="15">
        <v>0</v>
      </c>
      <c r="I647" s="15">
        <v>0</v>
      </c>
    </row>
    <row r="648" spans="1:9" ht="15.75" customHeight="1">
      <c r="A648" s="15">
        <v>0</v>
      </c>
      <c r="B648" s="15">
        <v>0</v>
      </c>
      <c r="C648" s="15">
        <v>0</v>
      </c>
      <c r="G648" s="15">
        <v>0</v>
      </c>
      <c r="H648" s="15">
        <v>0</v>
      </c>
      <c r="I648" s="15">
        <v>0</v>
      </c>
    </row>
    <row r="649" spans="1:9" ht="15.75" customHeight="1">
      <c r="A649" s="15">
        <v>0</v>
      </c>
      <c r="B649" s="15">
        <v>0</v>
      </c>
      <c r="C649" s="15">
        <v>0</v>
      </c>
      <c r="G649" s="15">
        <v>0</v>
      </c>
      <c r="H649" s="15">
        <v>0</v>
      </c>
      <c r="I649" s="15">
        <v>0</v>
      </c>
    </row>
    <row r="650" spans="1:9" ht="15.75" customHeight="1">
      <c r="A650" s="15">
        <v>0</v>
      </c>
      <c r="B650" s="15">
        <v>0</v>
      </c>
      <c r="C650" s="15">
        <v>0</v>
      </c>
      <c r="G650" s="15">
        <v>0</v>
      </c>
      <c r="H650" s="15">
        <v>0</v>
      </c>
      <c r="I650" s="15">
        <v>0</v>
      </c>
    </row>
    <row r="651" spans="1:9" ht="15.75" customHeight="1">
      <c r="A651" s="15">
        <v>0</v>
      </c>
      <c r="B651" s="15">
        <v>0</v>
      </c>
      <c r="C651" s="15">
        <v>0</v>
      </c>
      <c r="G651" s="15">
        <v>0</v>
      </c>
      <c r="H651" s="15">
        <v>0</v>
      </c>
      <c r="I651" s="15">
        <v>0</v>
      </c>
    </row>
    <row r="652" spans="1:9" ht="15.75" customHeight="1">
      <c r="A652" s="15">
        <v>0</v>
      </c>
      <c r="B652" s="15">
        <v>0</v>
      </c>
      <c r="C652" s="15">
        <v>0</v>
      </c>
      <c r="G652" s="15">
        <v>0</v>
      </c>
      <c r="H652" s="15">
        <v>0</v>
      </c>
      <c r="I652" s="15">
        <v>0</v>
      </c>
    </row>
    <row r="653" spans="1:9" ht="15.75" customHeight="1">
      <c r="A653" s="15">
        <v>0</v>
      </c>
      <c r="B653" s="15">
        <v>0</v>
      </c>
      <c r="C653" s="15">
        <v>0</v>
      </c>
      <c r="G653" s="15">
        <v>0</v>
      </c>
      <c r="H653" s="15">
        <v>0</v>
      </c>
      <c r="I653" s="15">
        <v>0</v>
      </c>
    </row>
    <row r="654" spans="1:9" ht="15.75" customHeight="1">
      <c r="A654" s="15">
        <v>0</v>
      </c>
      <c r="B654" s="15">
        <v>0</v>
      </c>
      <c r="C654" s="15">
        <v>0</v>
      </c>
      <c r="G654" s="15">
        <v>0</v>
      </c>
      <c r="H654" s="15">
        <v>0</v>
      </c>
      <c r="I654" s="15">
        <v>0</v>
      </c>
    </row>
    <row r="655" spans="1:9" ht="15.75" customHeight="1">
      <c r="A655" s="15">
        <v>0</v>
      </c>
      <c r="B655" s="15">
        <v>0</v>
      </c>
      <c r="C655" s="15">
        <v>0</v>
      </c>
      <c r="G655" s="15">
        <v>0</v>
      </c>
      <c r="H655" s="15">
        <v>0</v>
      </c>
      <c r="I655" s="15">
        <v>0</v>
      </c>
    </row>
    <row r="656" spans="1:9" ht="15.75" customHeight="1">
      <c r="A656" s="15">
        <v>0</v>
      </c>
      <c r="B656" s="15">
        <v>0</v>
      </c>
      <c r="C656" s="15">
        <v>0</v>
      </c>
      <c r="G656" s="15">
        <v>0</v>
      </c>
      <c r="H656" s="15">
        <v>0</v>
      </c>
      <c r="I656" s="15">
        <v>0</v>
      </c>
    </row>
    <row r="657" spans="1:9" ht="15.75" customHeight="1">
      <c r="A657" s="15">
        <v>0</v>
      </c>
      <c r="B657" s="15">
        <v>0</v>
      </c>
      <c r="C657" s="15">
        <v>0</v>
      </c>
      <c r="G657" s="15">
        <v>0</v>
      </c>
      <c r="H657" s="15">
        <v>0</v>
      </c>
      <c r="I657" s="15">
        <v>0</v>
      </c>
    </row>
    <row r="658" spans="1:9" ht="15.75" customHeight="1">
      <c r="A658" s="15">
        <v>0</v>
      </c>
      <c r="B658" s="15">
        <v>0</v>
      </c>
      <c r="C658" s="15">
        <v>0</v>
      </c>
      <c r="G658" s="15">
        <v>0</v>
      </c>
      <c r="H658" s="15">
        <v>0</v>
      </c>
      <c r="I658" s="15">
        <v>0</v>
      </c>
    </row>
    <row r="659" spans="1:9" ht="15.75" customHeight="1">
      <c r="A659" s="15">
        <v>0</v>
      </c>
      <c r="B659" s="15">
        <v>0</v>
      </c>
      <c r="C659" s="15">
        <v>0</v>
      </c>
      <c r="G659" s="15">
        <v>0</v>
      </c>
      <c r="H659" s="15">
        <v>0</v>
      </c>
      <c r="I659" s="15">
        <v>0</v>
      </c>
    </row>
    <row r="660" spans="1:9" ht="15.75" customHeight="1">
      <c r="A660" s="15">
        <v>0</v>
      </c>
      <c r="B660" s="15">
        <v>0</v>
      </c>
      <c r="C660" s="15">
        <v>0</v>
      </c>
      <c r="G660" s="15">
        <v>0</v>
      </c>
      <c r="H660" s="15">
        <v>0</v>
      </c>
      <c r="I660" s="15">
        <v>0</v>
      </c>
    </row>
    <row r="661" spans="1:9" ht="15.75" customHeight="1">
      <c r="A661" s="15">
        <v>0</v>
      </c>
      <c r="B661" s="15">
        <v>0</v>
      </c>
      <c r="C661" s="15">
        <v>0</v>
      </c>
      <c r="G661" s="15">
        <v>0</v>
      </c>
      <c r="H661" s="15">
        <v>0</v>
      </c>
      <c r="I661" s="15">
        <v>0</v>
      </c>
    </row>
    <row r="662" spans="1:9" ht="15.75" customHeight="1">
      <c r="A662" s="15">
        <v>0</v>
      </c>
      <c r="B662" s="15">
        <v>0</v>
      </c>
      <c r="C662" s="15">
        <v>0</v>
      </c>
      <c r="G662" s="15">
        <v>0</v>
      </c>
      <c r="H662" s="15">
        <v>0</v>
      </c>
      <c r="I662" s="15">
        <v>0</v>
      </c>
    </row>
    <row r="663" spans="1:9" ht="15.75" customHeight="1">
      <c r="A663" s="15">
        <v>0</v>
      </c>
      <c r="B663" s="15">
        <v>0</v>
      </c>
      <c r="C663" s="15">
        <v>0</v>
      </c>
      <c r="G663" s="15">
        <v>0</v>
      </c>
      <c r="H663" s="15">
        <v>0</v>
      </c>
      <c r="I663" s="15">
        <v>0</v>
      </c>
    </row>
    <row r="664" spans="1:9" ht="15.75" customHeight="1">
      <c r="A664" s="15">
        <v>0</v>
      </c>
      <c r="B664" s="15">
        <v>0</v>
      </c>
      <c r="C664" s="15">
        <v>0</v>
      </c>
      <c r="G664" s="15">
        <v>0</v>
      </c>
      <c r="H664" s="15">
        <v>0</v>
      </c>
      <c r="I664" s="15">
        <v>0</v>
      </c>
    </row>
    <row r="665" spans="1:9" ht="15.75" customHeight="1">
      <c r="A665" s="15">
        <v>0</v>
      </c>
      <c r="B665" s="15">
        <v>0</v>
      </c>
      <c r="C665" s="15">
        <v>0</v>
      </c>
      <c r="G665" s="15">
        <v>0</v>
      </c>
      <c r="H665" s="15">
        <v>0</v>
      </c>
      <c r="I665" s="15">
        <v>0</v>
      </c>
    </row>
    <row r="666" spans="1:9" ht="15.75" customHeight="1">
      <c r="A666" s="15">
        <v>0</v>
      </c>
      <c r="B666" s="15">
        <v>0</v>
      </c>
      <c r="C666" s="15">
        <v>0</v>
      </c>
      <c r="G666" s="15">
        <v>0</v>
      </c>
      <c r="H666" s="15">
        <v>0</v>
      </c>
      <c r="I666" s="15">
        <v>0</v>
      </c>
    </row>
    <row r="667" spans="1:9" ht="15.75" customHeight="1">
      <c r="A667" s="15">
        <v>0</v>
      </c>
      <c r="B667" s="15">
        <v>0</v>
      </c>
      <c r="C667" s="15">
        <v>0</v>
      </c>
      <c r="G667" s="15">
        <v>0</v>
      </c>
      <c r="H667" s="15">
        <v>0</v>
      </c>
      <c r="I667" s="15">
        <v>0</v>
      </c>
    </row>
    <row r="668" spans="1:9" ht="15.75" customHeight="1">
      <c r="A668" s="15">
        <v>0</v>
      </c>
      <c r="B668" s="15">
        <v>0</v>
      </c>
      <c r="C668" s="15">
        <v>0</v>
      </c>
      <c r="G668" s="15">
        <v>0</v>
      </c>
      <c r="H668" s="15">
        <v>0</v>
      </c>
      <c r="I668" s="15">
        <v>0</v>
      </c>
    </row>
    <row r="669" spans="1:9" ht="15.75" customHeight="1">
      <c r="A669" s="15">
        <v>0</v>
      </c>
      <c r="B669" s="15">
        <v>0</v>
      </c>
      <c r="C669" s="15">
        <v>0</v>
      </c>
      <c r="G669" s="15">
        <v>0</v>
      </c>
      <c r="H669" s="15">
        <v>0</v>
      </c>
      <c r="I669" s="15">
        <v>0</v>
      </c>
    </row>
    <row r="670" spans="1:9" ht="15.75" customHeight="1">
      <c r="A670" s="15">
        <v>0</v>
      </c>
      <c r="B670" s="15">
        <v>0</v>
      </c>
      <c r="C670" s="15">
        <v>0</v>
      </c>
      <c r="G670" s="15">
        <v>0</v>
      </c>
      <c r="H670" s="15">
        <v>0</v>
      </c>
      <c r="I670" s="15">
        <v>0</v>
      </c>
    </row>
    <row r="671" spans="1:9" ht="15.75" customHeight="1">
      <c r="A671" s="15">
        <v>0</v>
      </c>
      <c r="B671" s="15">
        <v>0</v>
      </c>
      <c r="C671" s="15">
        <v>0</v>
      </c>
      <c r="G671" s="15">
        <v>0</v>
      </c>
      <c r="H671" s="15">
        <v>0</v>
      </c>
      <c r="I671" s="15">
        <v>0</v>
      </c>
    </row>
    <row r="672" spans="1:9" ht="15.75" customHeight="1">
      <c r="A672" s="15">
        <v>0</v>
      </c>
      <c r="B672" s="15">
        <v>0</v>
      </c>
      <c r="C672" s="15">
        <v>0</v>
      </c>
      <c r="G672" s="15">
        <v>0</v>
      </c>
      <c r="H672" s="15">
        <v>0</v>
      </c>
      <c r="I672" s="15">
        <v>0</v>
      </c>
    </row>
    <row r="673" spans="1:9" ht="15.75" customHeight="1">
      <c r="A673" s="15">
        <v>0</v>
      </c>
      <c r="B673" s="15">
        <v>0</v>
      </c>
      <c r="C673" s="15">
        <v>0</v>
      </c>
      <c r="G673" s="15">
        <v>0</v>
      </c>
      <c r="H673" s="15">
        <v>0</v>
      </c>
      <c r="I673" s="15">
        <v>0</v>
      </c>
    </row>
    <row r="674" spans="1:9" ht="15.75" customHeight="1">
      <c r="A674" s="15">
        <v>0</v>
      </c>
      <c r="B674" s="15">
        <v>0</v>
      </c>
      <c r="C674" s="15">
        <v>0</v>
      </c>
      <c r="G674" s="15">
        <v>0</v>
      </c>
      <c r="H674" s="15">
        <v>0</v>
      </c>
      <c r="I674" s="15">
        <v>0</v>
      </c>
    </row>
    <row r="675" spans="1:9" ht="15.75" customHeight="1">
      <c r="A675" s="15">
        <v>0</v>
      </c>
      <c r="B675" s="15">
        <v>0</v>
      </c>
      <c r="C675" s="15">
        <v>0</v>
      </c>
      <c r="G675" s="15">
        <v>0</v>
      </c>
      <c r="H675" s="15">
        <v>0</v>
      </c>
      <c r="I675" s="15">
        <v>0</v>
      </c>
    </row>
    <row r="676" spans="1:9" ht="15.75" customHeight="1">
      <c r="A676" s="15">
        <v>0</v>
      </c>
      <c r="B676" s="15">
        <v>0</v>
      </c>
      <c r="C676" s="15">
        <v>0</v>
      </c>
      <c r="G676" s="15">
        <v>0</v>
      </c>
      <c r="H676" s="15">
        <v>0</v>
      </c>
      <c r="I676" s="15">
        <v>0</v>
      </c>
    </row>
    <row r="677" spans="1:9" ht="15.75" customHeight="1">
      <c r="A677" s="15">
        <v>0</v>
      </c>
      <c r="B677" s="15">
        <v>0</v>
      </c>
      <c r="C677" s="15">
        <v>0</v>
      </c>
      <c r="G677" s="15">
        <v>0</v>
      </c>
      <c r="H677" s="15">
        <v>0</v>
      </c>
      <c r="I677" s="15">
        <v>0</v>
      </c>
    </row>
    <row r="678" spans="1:9" ht="15.75" customHeight="1">
      <c r="A678" s="15">
        <v>0</v>
      </c>
      <c r="B678" s="15">
        <v>0</v>
      </c>
      <c r="C678" s="15">
        <v>0</v>
      </c>
      <c r="G678" s="15">
        <v>0</v>
      </c>
      <c r="H678" s="15">
        <v>0</v>
      </c>
      <c r="I678" s="15">
        <v>0</v>
      </c>
    </row>
    <row r="679" spans="1:9" ht="15.75" customHeight="1">
      <c r="A679" s="15">
        <v>0</v>
      </c>
      <c r="B679" s="15">
        <v>0</v>
      </c>
      <c r="C679" s="15">
        <v>0</v>
      </c>
      <c r="G679" s="15">
        <v>0</v>
      </c>
      <c r="H679" s="15">
        <v>0</v>
      </c>
      <c r="I679" s="15">
        <v>0</v>
      </c>
    </row>
    <row r="680" spans="1:9" ht="15.75" customHeight="1">
      <c r="A680" s="15">
        <v>0</v>
      </c>
      <c r="B680" s="15">
        <v>0</v>
      </c>
      <c r="C680" s="15">
        <v>0</v>
      </c>
      <c r="G680" s="15">
        <v>0</v>
      </c>
      <c r="H680" s="15">
        <v>0</v>
      </c>
      <c r="I680" s="15">
        <v>0</v>
      </c>
    </row>
    <row r="681" spans="1:9" ht="15.75" customHeight="1">
      <c r="A681" s="15">
        <v>0</v>
      </c>
      <c r="B681" s="15">
        <v>0</v>
      </c>
      <c r="C681" s="15">
        <v>0</v>
      </c>
      <c r="G681" s="15">
        <v>0</v>
      </c>
      <c r="H681" s="15">
        <v>0</v>
      </c>
      <c r="I681" s="15">
        <v>0</v>
      </c>
    </row>
    <row r="682" spans="1:9" ht="15.75" customHeight="1">
      <c r="A682" s="15">
        <v>0</v>
      </c>
      <c r="B682" s="15">
        <v>0</v>
      </c>
      <c r="C682" s="15">
        <v>0</v>
      </c>
      <c r="G682" s="15">
        <v>0</v>
      </c>
      <c r="H682" s="15">
        <v>0</v>
      </c>
      <c r="I682" s="15">
        <v>0</v>
      </c>
    </row>
    <row r="683" spans="1:9" ht="15.75" customHeight="1">
      <c r="A683" s="15">
        <v>0</v>
      </c>
      <c r="B683" s="15">
        <v>0</v>
      </c>
      <c r="C683" s="15">
        <v>0</v>
      </c>
      <c r="G683" s="15">
        <v>0</v>
      </c>
      <c r="H683" s="15">
        <v>0</v>
      </c>
      <c r="I683" s="15">
        <v>0</v>
      </c>
    </row>
    <row r="684" spans="1:9" ht="15.75" customHeight="1">
      <c r="A684" s="15">
        <v>0</v>
      </c>
      <c r="B684" s="15">
        <v>0</v>
      </c>
      <c r="C684" s="15">
        <v>0</v>
      </c>
      <c r="G684" s="15">
        <v>0</v>
      </c>
      <c r="H684" s="15">
        <v>0</v>
      </c>
      <c r="I684" s="15">
        <v>0</v>
      </c>
    </row>
    <row r="685" spans="1:9" ht="15.75" customHeight="1">
      <c r="A685" s="15">
        <v>0</v>
      </c>
      <c r="B685" s="15">
        <v>0</v>
      </c>
      <c r="C685" s="15">
        <v>0</v>
      </c>
      <c r="G685" s="15">
        <v>0</v>
      </c>
      <c r="H685" s="15">
        <v>0</v>
      </c>
      <c r="I685" s="15">
        <v>0</v>
      </c>
    </row>
    <row r="686" spans="1:9" ht="15.75" customHeight="1">
      <c r="A686" s="15">
        <v>0</v>
      </c>
      <c r="B686" s="15">
        <v>0</v>
      </c>
      <c r="C686" s="15">
        <v>0</v>
      </c>
      <c r="G686" s="15">
        <v>0</v>
      </c>
      <c r="H686" s="15">
        <v>0</v>
      </c>
      <c r="I686" s="15">
        <v>0</v>
      </c>
    </row>
    <row r="687" spans="1:9" ht="15.75" customHeight="1">
      <c r="A687" s="15">
        <v>0</v>
      </c>
      <c r="B687" s="15">
        <v>0</v>
      </c>
      <c r="C687" s="15">
        <v>0</v>
      </c>
      <c r="G687" s="15">
        <v>0</v>
      </c>
      <c r="H687" s="15">
        <v>0</v>
      </c>
      <c r="I687" s="15">
        <v>0</v>
      </c>
    </row>
    <row r="688" spans="1:9" ht="15.75" customHeight="1">
      <c r="A688" s="15">
        <v>0</v>
      </c>
      <c r="B688" s="15">
        <v>0</v>
      </c>
      <c r="C688" s="15">
        <v>0</v>
      </c>
      <c r="G688" s="15">
        <v>0</v>
      </c>
      <c r="H688" s="15">
        <v>0</v>
      </c>
      <c r="I688" s="15">
        <v>0</v>
      </c>
    </row>
    <row r="689" spans="1:9" ht="15.75" customHeight="1">
      <c r="A689" s="15">
        <v>0</v>
      </c>
      <c r="B689" s="15">
        <v>0</v>
      </c>
      <c r="C689" s="15">
        <v>0</v>
      </c>
      <c r="G689" s="15">
        <v>0</v>
      </c>
      <c r="H689" s="15">
        <v>0</v>
      </c>
      <c r="I689" s="15">
        <v>0</v>
      </c>
    </row>
    <row r="690" spans="1:9" ht="15.75" customHeight="1">
      <c r="A690" s="15">
        <v>0</v>
      </c>
      <c r="B690" s="15">
        <v>0</v>
      </c>
      <c r="C690" s="15">
        <v>0</v>
      </c>
      <c r="G690" s="15">
        <v>0</v>
      </c>
      <c r="H690" s="15">
        <v>0</v>
      </c>
      <c r="I690" s="15">
        <v>0</v>
      </c>
    </row>
    <row r="691" spans="1:9" ht="15.75" customHeight="1">
      <c r="A691" s="15">
        <v>0</v>
      </c>
      <c r="B691" s="15">
        <v>0</v>
      </c>
      <c r="C691" s="15">
        <v>0</v>
      </c>
      <c r="G691" s="15">
        <v>0</v>
      </c>
      <c r="H691" s="15">
        <v>0</v>
      </c>
      <c r="I691" s="15">
        <v>0</v>
      </c>
    </row>
    <row r="692" spans="1:9" ht="15.75" customHeight="1">
      <c r="A692" s="15">
        <v>0</v>
      </c>
      <c r="B692" s="15">
        <v>0</v>
      </c>
      <c r="C692" s="15">
        <v>0</v>
      </c>
      <c r="G692" s="15">
        <v>0</v>
      </c>
      <c r="H692" s="15">
        <v>0</v>
      </c>
      <c r="I692" s="15">
        <v>0</v>
      </c>
    </row>
    <row r="693" spans="1:9" ht="15.75" customHeight="1">
      <c r="A693" s="15">
        <v>0</v>
      </c>
      <c r="B693" s="15">
        <v>0</v>
      </c>
      <c r="C693" s="15">
        <v>0</v>
      </c>
      <c r="G693" s="15">
        <v>0</v>
      </c>
      <c r="H693" s="15">
        <v>0</v>
      </c>
      <c r="I693" s="15">
        <v>0</v>
      </c>
    </row>
    <row r="694" spans="1:9" ht="15.75" customHeight="1">
      <c r="A694" s="15">
        <v>0</v>
      </c>
      <c r="B694" s="15">
        <v>0</v>
      </c>
      <c r="C694" s="15">
        <v>0</v>
      </c>
      <c r="G694" s="15">
        <v>0</v>
      </c>
      <c r="H694" s="15">
        <v>0</v>
      </c>
      <c r="I694" s="15">
        <v>0</v>
      </c>
    </row>
    <row r="695" spans="1:9" ht="15.75" customHeight="1">
      <c r="A695" s="15">
        <v>0</v>
      </c>
      <c r="B695" s="15">
        <v>0</v>
      </c>
      <c r="C695" s="15">
        <v>0</v>
      </c>
      <c r="G695" s="15">
        <v>0</v>
      </c>
      <c r="H695" s="15">
        <v>0</v>
      </c>
      <c r="I695" s="15">
        <v>0</v>
      </c>
    </row>
    <row r="696" spans="1:9" ht="15.75" customHeight="1">
      <c r="A696" s="15">
        <v>0</v>
      </c>
      <c r="B696" s="15">
        <v>0</v>
      </c>
      <c r="C696" s="15">
        <v>0</v>
      </c>
      <c r="G696" s="15">
        <v>0</v>
      </c>
      <c r="H696" s="15">
        <v>0</v>
      </c>
      <c r="I696" s="15">
        <v>0</v>
      </c>
    </row>
    <row r="697" spans="1:9" ht="15.75" customHeight="1">
      <c r="A697" s="15">
        <v>0</v>
      </c>
      <c r="B697" s="15">
        <v>0</v>
      </c>
      <c r="C697" s="15">
        <v>0</v>
      </c>
      <c r="G697" s="15">
        <v>0</v>
      </c>
      <c r="H697" s="15">
        <v>0</v>
      </c>
      <c r="I697" s="15">
        <v>0</v>
      </c>
    </row>
    <row r="698" spans="1:9" ht="15.75" customHeight="1">
      <c r="A698" s="15">
        <v>0</v>
      </c>
      <c r="B698" s="15">
        <v>0</v>
      </c>
      <c r="C698" s="15">
        <v>0</v>
      </c>
      <c r="G698" s="15">
        <v>0</v>
      </c>
      <c r="H698" s="15">
        <v>0</v>
      </c>
      <c r="I698" s="15">
        <v>0</v>
      </c>
    </row>
    <row r="699" spans="1:9" ht="15.75" customHeight="1">
      <c r="A699" s="15">
        <v>0</v>
      </c>
      <c r="B699" s="15">
        <v>0</v>
      </c>
      <c r="C699" s="15">
        <v>0</v>
      </c>
      <c r="G699" s="15">
        <v>0</v>
      </c>
      <c r="H699" s="15">
        <v>0</v>
      </c>
      <c r="I699" s="15">
        <v>0</v>
      </c>
    </row>
    <row r="700" spans="1:9" ht="15.75" customHeight="1">
      <c r="A700" s="15">
        <v>0</v>
      </c>
      <c r="B700" s="15">
        <v>0</v>
      </c>
      <c r="C700" s="15">
        <v>0</v>
      </c>
      <c r="G700" s="15">
        <v>0</v>
      </c>
      <c r="H700" s="15">
        <v>0</v>
      </c>
      <c r="I700" s="15">
        <v>0</v>
      </c>
    </row>
    <row r="701" spans="1:9" ht="15.75" customHeight="1">
      <c r="A701" s="15">
        <v>0</v>
      </c>
      <c r="B701" s="15">
        <v>0</v>
      </c>
      <c r="C701" s="15">
        <v>0</v>
      </c>
      <c r="G701" s="15">
        <v>0</v>
      </c>
      <c r="H701" s="15">
        <v>0</v>
      </c>
      <c r="I701" s="15">
        <v>0</v>
      </c>
    </row>
    <row r="702" spans="1:9" ht="15.75" customHeight="1">
      <c r="A702" s="15">
        <v>0</v>
      </c>
      <c r="B702" s="15">
        <v>0</v>
      </c>
      <c r="C702" s="15">
        <v>0</v>
      </c>
      <c r="G702" s="15">
        <v>0</v>
      </c>
      <c r="H702" s="15">
        <v>0</v>
      </c>
      <c r="I702" s="15">
        <v>0</v>
      </c>
    </row>
    <row r="703" spans="1:9" ht="15.75" customHeight="1">
      <c r="A703" s="15">
        <v>0</v>
      </c>
      <c r="B703" s="15">
        <v>0</v>
      </c>
      <c r="C703" s="15">
        <v>0</v>
      </c>
      <c r="G703" s="15">
        <v>0</v>
      </c>
      <c r="H703" s="15">
        <v>0</v>
      </c>
      <c r="I703" s="15">
        <v>0</v>
      </c>
    </row>
    <row r="704" spans="1:9" ht="15.75" customHeight="1">
      <c r="A704" s="15">
        <v>0</v>
      </c>
      <c r="B704" s="15">
        <v>0</v>
      </c>
      <c r="C704" s="15">
        <v>0</v>
      </c>
      <c r="G704" s="15">
        <v>0</v>
      </c>
      <c r="H704" s="15">
        <v>0</v>
      </c>
      <c r="I704" s="15">
        <v>0</v>
      </c>
    </row>
    <row r="705" spans="1:9" ht="15.75" customHeight="1">
      <c r="A705" s="15">
        <v>0</v>
      </c>
      <c r="B705" s="15">
        <v>0</v>
      </c>
      <c r="C705" s="15">
        <v>0</v>
      </c>
      <c r="G705" s="15">
        <v>0</v>
      </c>
      <c r="H705" s="15">
        <v>0</v>
      </c>
      <c r="I705" s="15">
        <v>0</v>
      </c>
    </row>
    <row r="706" spans="1:9" ht="15.75" customHeight="1">
      <c r="A706" s="15">
        <v>0</v>
      </c>
      <c r="B706" s="15">
        <v>0</v>
      </c>
      <c r="C706" s="15">
        <v>0</v>
      </c>
      <c r="G706" s="15">
        <v>0</v>
      </c>
      <c r="H706" s="15">
        <v>0</v>
      </c>
      <c r="I706" s="15">
        <v>0</v>
      </c>
    </row>
    <row r="707" spans="1:9" ht="15.75" customHeight="1">
      <c r="A707" s="15">
        <v>0</v>
      </c>
      <c r="B707" s="15">
        <v>0</v>
      </c>
      <c r="C707" s="15">
        <v>0</v>
      </c>
      <c r="G707" s="15">
        <v>0</v>
      </c>
      <c r="H707" s="15">
        <v>0</v>
      </c>
      <c r="I707" s="15">
        <v>0</v>
      </c>
    </row>
    <row r="708" spans="1:9" ht="15.75" customHeight="1">
      <c r="A708" s="15">
        <v>0</v>
      </c>
      <c r="B708" s="15">
        <v>0</v>
      </c>
      <c r="C708" s="15">
        <v>0</v>
      </c>
      <c r="G708" s="15">
        <v>0</v>
      </c>
      <c r="H708" s="15">
        <v>0</v>
      </c>
      <c r="I708" s="15">
        <v>0</v>
      </c>
    </row>
    <row r="709" spans="1:9" ht="15.75" customHeight="1">
      <c r="A709" s="15">
        <v>0</v>
      </c>
      <c r="B709" s="15">
        <v>0</v>
      </c>
      <c r="C709" s="15">
        <v>0</v>
      </c>
      <c r="G709" s="15">
        <v>0</v>
      </c>
      <c r="H709" s="15">
        <v>0</v>
      </c>
      <c r="I709" s="15">
        <v>0</v>
      </c>
    </row>
    <row r="710" spans="1:9" ht="15.75" customHeight="1">
      <c r="A710" s="15">
        <v>0</v>
      </c>
      <c r="B710" s="15">
        <v>0</v>
      </c>
      <c r="C710" s="15">
        <v>0</v>
      </c>
      <c r="G710" s="15">
        <v>0</v>
      </c>
      <c r="H710" s="15">
        <v>0</v>
      </c>
      <c r="I710" s="15">
        <v>0</v>
      </c>
    </row>
    <row r="711" spans="1:9" ht="15.75" customHeight="1">
      <c r="A711" s="15">
        <v>0</v>
      </c>
      <c r="B711" s="15">
        <v>0</v>
      </c>
      <c r="C711" s="15">
        <v>0</v>
      </c>
      <c r="G711" s="15">
        <v>0</v>
      </c>
      <c r="H711" s="15">
        <v>0</v>
      </c>
      <c r="I711" s="15">
        <v>0</v>
      </c>
    </row>
    <row r="712" spans="1:9" ht="15.75" customHeight="1">
      <c r="A712" s="15">
        <v>0</v>
      </c>
      <c r="B712" s="15">
        <v>0</v>
      </c>
      <c r="C712" s="15">
        <v>0</v>
      </c>
      <c r="G712" s="15">
        <v>0</v>
      </c>
      <c r="H712" s="15">
        <v>0</v>
      </c>
      <c r="I712" s="15">
        <v>0</v>
      </c>
    </row>
    <row r="713" spans="1:9" ht="15.75" customHeight="1">
      <c r="A713" s="15">
        <v>0</v>
      </c>
      <c r="B713" s="15">
        <v>0</v>
      </c>
      <c r="C713" s="15">
        <v>0</v>
      </c>
      <c r="G713" s="15">
        <v>0</v>
      </c>
      <c r="H713" s="15">
        <v>0</v>
      </c>
      <c r="I713" s="15">
        <v>0</v>
      </c>
    </row>
    <row r="714" spans="1:9" ht="15.75" customHeight="1">
      <c r="A714" s="15">
        <v>0</v>
      </c>
      <c r="B714" s="15">
        <v>0</v>
      </c>
      <c r="C714" s="15">
        <v>0</v>
      </c>
      <c r="G714" s="15">
        <v>0</v>
      </c>
      <c r="H714" s="15">
        <v>0</v>
      </c>
      <c r="I714" s="15">
        <v>0</v>
      </c>
    </row>
    <row r="715" spans="1:9" ht="15.75" customHeight="1">
      <c r="A715" s="15">
        <v>0</v>
      </c>
      <c r="B715" s="15">
        <v>0</v>
      </c>
      <c r="C715" s="15">
        <v>0</v>
      </c>
      <c r="G715" s="15">
        <v>0</v>
      </c>
      <c r="H715" s="15">
        <v>0</v>
      </c>
      <c r="I715" s="15">
        <v>0</v>
      </c>
    </row>
    <row r="716" spans="1:9" ht="15.75" customHeight="1">
      <c r="A716" s="15">
        <v>0</v>
      </c>
      <c r="B716" s="15">
        <v>0</v>
      </c>
      <c r="C716" s="15">
        <v>0</v>
      </c>
      <c r="G716" s="15">
        <v>0</v>
      </c>
      <c r="H716" s="15">
        <v>0</v>
      </c>
      <c r="I716" s="15">
        <v>0</v>
      </c>
    </row>
    <row r="717" spans="1:9" ht="15.75" customHeight="1">
      <c r="A717" s="15">
        <v>0</v>
      </c>
      <c r="B717" s="15">
        <v>0</v>
      </c>
      <c r="C717" s="15">
        <v>0</v>
      </c>
      <c r="G717" s="15">
        <v>0</v>
      </c>
      <c r="H717" s="15">
        <v>0</v>
      </c>
      <c r="I717" s="15">
        <v>0</v>
      </c>
    </row>
    <row r="718" spans="1:9" ht="15.75" customHeight="1">
      <c r="A718" s="15">
        <v>0</v>
      </c>
      <c r="B718" s="15">
        <v>0</v>
      </c>
      <c r="C718" s="15">
        <v>0</v>
      </c>
      <c r="G718" s="15">
        <v>0</v>
      </c>
      <c r="H718" s="15">
        <v>0</v>
      </c>
      <c r="I718" s="15">
        <v>0</v>
      </c>
    </row>
    <row r="719" spans="1:9" ht="15.75" customHeight="1">
      <c r="A719" s="15">
        <v>0</v>
      </c>
      <c r="B719" s="15">
        <v>0</v>
      </c>
      <c r="C719" s="15">
        <v>0</v>
      </c>
      <c r="G719" s="15">
        <v>0</v>
      </c>
      <c r="H719" s="15">
        <v>0</v>
      </c>
      <c r="I719" s="15">
        <v>0</v>
      </c>
    </row>
    <row r="720" spans="1:9" ht="15.75" customHeight="1">
      <c r="A720" s="15">
        <v>0</v>
      </c>
      <c r="B720" s="15">
        <v>0</v>
      </c>
      <c r="C720" s="15">
        <v>0</v>
      </c>
      <c r="G720" s="15">
        <v>0</v>
      </c>
      <c r="H720" s="15">
        <v>0</v>
      </c>
      <c r="I720" s="15">
        <v>0</v>
      </c>
    </row>
    <row r="721" spans="1:9" ht="15.75" customHeight="1">
      <c r="A721" s="15">
        <v>0</v>
      </c>
      <c r="B721" s="15">
        <v>0</v>
      </c>
      <c r="C721" s="15">
        <v>0</v>
      </c>
      <c r="G721" s="15">
        <v>0</v>
      </c>
      <c r="H721" s="15">
        <v>0</v>
      </c>
      <c r="I721" s="15">
        <v>0</v>
      </c>
    </row>
    <row r="722" spans="1:9" ht="15.75" customHeight="1">
      <c r="A722" s="15">
        <v>0</v>
      </c>
      <c r="B722" s="15">
        <v>0</v>
      </c>
      <c r="C722" s="15">
        <v>0</v>
      </c>
      <c r="G722" s="15">
        <v>0</v>
      </c>
      <c r="H722" s="15">
        <v>0</v>
      </c>
      <c r="I722" s="15">
        <v>0</v>
      </c>
    </row>
    <row r="723" spans="1:9" ht="15.75" customHeight="1">
      <c r="A723" s="15">
        <v>0</v>
      </c>
      <c r="B723" s="15">
        <v>0</v>
      </c>
      <c r="C723" s="15">
        <v>0</v>
      </c>
      <c r="G723" s="15">
        <v>0</v>
      </c>
      <c r="H723" s="15">
        <v>0</v>
      </c>
      <c r="I723" s="15">
        <v>0</v>
      </c>
    </row>
    <row r="724" spans="1:9" ht="15.75" customHeight="1">
      <c r="A724" s="15">
        <v>0</v>
      </c>
      <c r="B724" s="15">
        <v>0</v>
      </c>
      <c r="C724" s="15">
        <v>0</v>
      </c>
      <c r="G724" s="15">
        <v>0</v>
      </c>
      <c r="H724" s="15">
        <v>0</v>
      </c>
      <c r="I724" s="15">
        <v>0</v>
      </c>
    </row>
    <row r="725" spans="1:9" ht="15.75" customHeight="1">
      <c r="A725" s="15">
        <v>0</v>
      </c>
      <c r="B725" s="15">
        <v>0</v>
      </c>
      <c r="C725" s="15">
        <v>0</v>
      </c>
      <c r="G725" s="15">
        <v>0</v>
      </c>
      <c r="H725" s="15">
        <v>0</v>
      </c>
      <c r="I725" s="15">
        <v>0</v>
      </c>
    </row>
    <row r="726" spans="1:9" ht="15.75" customHeight="1">
      <c r="A726" s="15">
        <v>0</v>
      </c>
      <c r="B726" s="15">
        <v>0</v>
      </c>
      <c r="C726" s="15">
        <v>0</v>
      </c>
      <c r="G726" s="15">
        <v>0</v>
      </c>
      <c r="H726" s="15">
        <v>0</v>
      </c>
      <c r="I726" s="15">
        <v>0</v>
      </c>
    </row>
    <row r="727" spans="1:9" ht="15.75" customHeight="1">
      <c r="A727" s="15">
        <v>0</v>
      </c>
      <c r="B727" s="15">
        <v>0</v>
      </c>
      <c r="C727" s="15">
        <v>0</v>
      </c>
      <c r="G727" s="15">
        <v>0</v>
      </c>
      <c r="H727" s="15">
        <v>0</v>
      </c>
      <c r="I727" s="15">
        <v>0</v>
      </c>
    </row>
    <row r="728" spans="1:9" ht="15.75" customHeight="1">
      <c r="A728" s="15">
        <v>0</v>
      </c>
      <c r="B728" s="15">
        <v>0</v>
      </c>
      <c r="C728" s="15">
        <v>0</v>
      </c>
      <c r="G728" s="15">
        <v>0</v>
      </c>
      <c r="H728" s="15">
        <v>0</v>
      </c>
      <c r="I728" s="15">
        <v>0</v>
      </c>
    </row>
    <row r="729" spans="1:9" ht="15.75" customHeight="1">
      <c r="A729" s="15">
        <v>0</v>
      </c>
      <c r="B729" s="15">
        <v>0</v>
      </c>
      <c r="C729" s="15">
        <v>0</v>
      </c>
      <c r="G729" s="15">
        <v>0</v>
      </c>
      <c r="H729" s="15">
        <v>0</v>
      </c>
      <c r="I729" s="15">
        <v>0</v>
      </c>
    </row>
    <row r="730" spans="1:9" ht="15.75" customHeight="1">
      <c r="A730" s="15">
        <v>0</v>
      </c>
      <c r="B730" s="15">
        <v>0</v>
      </c>
      <c r="C730" s="15">
        <v>0</v>
      </c>
      <c r="G730" s="15">
        <v>0</v>
      </c>
      <c r="H730" s="15">
        <v>0</v>
      </c>
      <c r="I730" s="15">
        <v>0</v>
      </c>
    </row>
    <row r="731" spans="1:9" ht="15.75" customHeight="1">
      <c r="A731" s="15">
        <v>0</v>
      </c>
      <c r="B731" s="15">
        <v>0</v>
      </c>
      <c r="C731" s="15">
        <v>0</v>
      </c>
      <c r="G731" s="15">
        <v>0</v>
      </c>
      <c r="H731" s="15">
        <v>0</v>
      </c>
      <c r="I731" s="15">
        <v>0</v>
      </c>
    </row>
    <row r="732" spans="1:9" ht="15.75" customHeight="1">
      <c r="A732" s="15">
        <v>0</v>
      </c>
      <c r="B732" s="15">
        <v>0</v>
      </c>
      <c r="C732" s="15">
        <v>0</v>
      </c>
      <c r="G732" s="15">
        <v>0</v>
      </c>
      <c r="H732" s="15">
        <v>0</v>
      </c>
      <c r="I732" s="15">
        <v>0</v>
      </c>
    </row>
    <row r="733" spans="1:9" ht="15.75" customHeight="1">
      <c r="A733" s="15">
        <v>0</v>
      </c>
      <c r="B733" s="15">
        <v>0</v>
      </c>
      <c r="C733" s="15">
        <v>0</v>
      </c>
      <c r="G733" s="15">
        <v>0</v>
      </c>
      <c r="H733" s="15">
        <v>0</v>
      </c>
      <c r="I733" s="15">
        <v>0</v>
      </c>
    </row>
    <row r="734" spans="1:9" ht="15.75" customHeight="1">
      <c r="A734" s="15">
        <v>0</v>
      </c>
      <c r="B734" s="15">
        <v>0</v>
      </c>
      <c r="C734" s="15">
        <v>0</v>
      </c>
      <c r="G734" s="15">
        <v>0</v>
      </c>
      <c r="H734" s="15">
        <v>0</v>
      </c>
      <c r="I734" s="15">
        <v>0</v>
      </c>
    </row>
    <row r="735" spans="1:9" ht="15.75" customHeight="1">
      <c r="A735" s="15">
        <v>0</v>
      </c>
      <c r="B735" s="15">
        <v>0</v>
      </c>
      <c r="C735" s="15">
        <v>0</v>
      </c>
      <c r="G735" s="15">
        <v>0</v>
      </c>
      <c r="H735" s="15">
        <v>0</v>
      </c>
      <c r="I735" s="15">
        <v>0</v>
      </c>
    </row>
    <row r="736" spans="1:9" ht="15.75" customHeight="1">
      <c r="A736" s="15">
        <v>0</v>
      </c>
      <c r="B736" s="15">
        <v>0</v>
      </c>
      <c r="C736" s="15">
        <v>0</v>
      </c>
      <c r="G736" s="15">
        <v>0</v>
      </c>
      <c r="H736" s="15">
        <v>0</v>
      </c>
      <c r="I736" s="15">
        <v>0</v>
      </c>
    </row>
    <row r="737" spans="1:9" ht="15.75" customHeight="1">
      <c r="A737" s="15">
        <v>0</v>
      </c>
      <c r="B737" s="15">
        <v>0</v>
      </c>
      <c r="C737" s="15">
        <v>0</v>
      </c>
      <c r="G737" s="15">
        <v>0</v>
      </c>
      <c r="H737" s="15">
        <v>0</v>
      </c>
      <c r="I737" s="15">
        <v>0</v>
      </c>
    </row>
    <row r="738" spans="1:9" ht="15.75" customHeight="1">
      <c r="A738" s="15">
        <v>0</v>
      </c>
      <c r="B738" s="15">
        <v>0</v>
      </c>
      <c r="C738" s="15">
        <v>0</v>
      </c>
      <c r="G738" s="15">
        <v>0</v>
      </c>
      <c r="H738" s="15">
        <v>0</v>
      </c>
      <c r="I738" s="15">
        <v>0</v>
      </c>
    </row>
    <row r="739" spans="1:9" ht="15.75" customHeight="1">
      <c r="A739" s="15">
        <v>0</v>
      </c>
      <c r="B739" s="15">
        <v>0</v>
      </c>
      <c r="C739" s="15">
        <v>0</v>
      </c>
      <c r="G739" s="15">
        <v>0</v>
      </c>
      <c r="H739" s="15">
        <v>0</v>
      </c>
      <c r="I739" s="15">
        <v>0</v>
      </c>
    </row>
    <row r="740" spans="1:9" ht="15.75" customHeight="1">
      <c r="A740" s="15">
        <v>0</v>
      </c>
      <c r="B740" s="15">
        <v>0</v>
      </c>
      <c r="C740" s="15">
        <v>0</v>
      </c>
      <c r="G740" s="15">
        <v>0</v>
      </c>
      <c r="H740" s="15">
        <v>0</v>
      </c>
      <c r="I740" s="15">
        <v>0</v>
      </c>
    </row>
    <row r="741" spans="1:9" ht="15.75" customHeight="1">
      <c r="A741" s="15">
        <v>0</v>
      </c>
      <c r="B741" s="15">
        <v>0</v>
      </c>
      <c r="C741" s="15">
        <v>0</v>
      </c>
      <c r="G741" s="15">
        <v>0</v>
      </c>
      <c r="H741" s="15">
        <v>0</v>
      </c>
      <c r="I741" s="15">
        <v>0</v>
      </c>
    </row>
    <row r="742" spans="1:9" ht="15.75" customHeight="1">
      <c r="A742" s="15">
        <v>0</v>
      </c>
      <c r="B742" s="15">
        <v>0</v>
      </c>
      <c r="C742" s="15">
        <v>0</v>
      </c>
      <c r="G742" s="15">
        <v>0</v>
      </c>
      <c r="H742" s="15">
        <v>0</v>
      </c>
      <c r="I742" s="15">
        <v>0</v>
      </c>
    </row>
    <row r="743" spans="1:9" ht="15.75" customHeight="1">
      <c r="A743" s="15">
        <v>0</v>
      </c>
      <c r="B743" s="15">
        <v>0</v>
      </c>
      <c r="C743" s="15">
        <v>0</v>
      </c>
      <c r="G743" s="15">
        <v>0</v>
      </c>
      <c r="H743" s="15">
        <v>0</v>
      </c>
      <c r="I743" s="15">
        <v>0</v>
      </c>
    </row>
    <row r="744" spans="1:9" ht="15.75" customHeight="1">
      <c r="A744" s="15">
        <v>0</v>
      </c>
      <c r="B744" s="15">
        <v>0</v>
      </c>
      <c r="C744" s="15">
        <v>0</v>
      </c>
      <c r="G744" s="15">
        <v>0</v>
      </c>
      <c r="H744" s="15">
        <v>0</v>
      </c>
      <c r="I744" s="15">
        <v>0</v>
      </c>
    </row>
    <row r="745" spans="1:9" ht="15.75" customHeight="1">
      <c r="A745" s="15">
        <v>0</v>
      </c>
      <c r="B745" s="15">
        <v>0</v>
      </c>
      <c r="C745" s="15">
        <v>0</v>
      </c>
      <c r="G745" s="15">
        <v>0</v>
      </c>
      <c r="H745" s="15">
        <v>0</v>
      </c>
      <c r="I745" s="15">
        <v>0</v>
      </c>
    </row>
    <row r="746" spans="1:9" ht="15.75" customHeight="1">
      <c r="A746" s="15">
        <v>0</v>
      </c>
      <c r="B746" s="15">
        <v>0</v>
      </c>
      <c r="C746" s="15">
        <v>0</v>
      </c>
      <c r="G746" s="15">
        <v>0</v>
      </c>
      <c r="H746" s="15">
        <v>0</v>
      </c>
      <c r="I746" s="15">
        <v>0</v>
      </c>
    </row>
    <row r="747" spans="1:9" ht="15.75" customHeight="1">
      <c r="A747" s="15">
        <v>0</v>
      </c>
      <c r="B747" s="15">
        <v>0</v>
      </c>
      <c r="C747" s="15">
        <v>0</v>
      </c>
      <c r="G747" s="15">
        <v>0</v>
      </c>
      <c r="H747" s="15">
        <v>0</v>
      </c>
      <c r="I747" s="15">
        <v>0</v>
      </c>
    </row>
    <row r="748" spans="1:9" ht="15.75" customHeight="1">
      <c r="A748" s="15">
        <v>0</v>
      </c>
      <c r="B748" s="15">
        <v>0</v>
      </c>
      <c r="C748" s="15">
        <v>0</v>
      </c>
      <c r="G748" s="15">
        <v>0</v>
      </c>
      <c r="H748" s="15">
        <v>0</v>
      </c>
      <c r="I748" s="15">
        <v>0</v>
      </c>
    </row>
    <row r="749" spans="1:9" ht="15.75" customHeight="1">
      <c r="A749" s="15">
        <v>0</v>
      </c>
      <c r="B749" s="15">
        <v>0</v>
      </c>
      <c r="C749" s="15">
        <v>0</v>
      </c>
      <c r="G749" s="15">
        <v>0</v>
      </c>
      <c r="H749" s="15">
        <v>0</v>
      </c>
      <c r="I749" s="15">
        <v>0</v>
      </c>
    </row>
    <row r="750" spans="1:9" ht="15.75" customHeight="1">
      <c r="A750" s="15">
        <v>0</v>
      </c>
      <c r="B750" s="15">
        <v>0</v>
      </c>
      <c r="C750" s="15">
        <v>0</v>
      </c>
      <c r="G750" s="15">
        <v>0</v>
      </c>
      <c r="H750" s="15">
        <v>0</v>
      </c>
      <c r="I750" s="15">
        <v>0</v>
      </c>
    </row>
    <row r="751" spans="1:9" ht="15.75" customHeight="1">
      <c r="A751" s="15">
        <v>0</v>
      </c>
      <c r="B751" s="15">
        <v>0</v>
      </c>
      <c r="C751" s="15">
        <v>0</v>
      </c>
      <c r="G751" s="15">
        <v>0</v>
      </c>
      <c r="H751" s="15">
        <v>0</v>
      </c>
      <c r="I751" s="15">
        <v>0</v>
      </c>
    </row>
    <row r="752" spans="1:9" ht="15.75" customHeight="1">
      <c r="A752" s="15">
        <v>0</v>
      </c>
      <c r="B752" s="15">
        <v>0</v>
      </c>
      <c r="C752" s="15">
        <v>0</v>
      </c>
      <c r="G752" s="15">
        <v>0</v>
      </c>
      <c r="H752" s="15">
        <v>0</v>
      </c>
      <c r="I752" s="15">
        <v>0</v>
      </c>
    </row>
    <row r="753" spans="1:9" ht="15.75" customHeight="1">
      <c r="A753" s="15">
        <v>0</v>
      </c>
      <c r="B753" s="15">
        <v>0</v>
      </c>
      <c r="C753" s="15">
        <v>0</v>
      </c>
      <c r="G753" s="15">
        <v>0</v>
      </c>
      <c r="H753" s="15">
        <v>0</v>
      </c>
      <c r="I753" s="15">
        <v>0</v>
      </c>
    </row>
    <row r="754" spans="1:9" ht="15.75" customHeight="1">
      <c r="A754" s="15">
        <v>0</v>
      </c>
      <c r="B754" s="15">
        <v>0</v>
      </c>
      <c r="C754" s="15">
        <v>0</v>
      </c>
      <c r="G754" s="15">
        <v>0</v>
      </c>
      <c r="H754" s="15">
        <v>0</v>
      </c>
      <c r="I754" s="15">
        <v>0</v>
      </c>
    </row>
    <row r="755" spans="1:9" ht="15.75" customHeight="1">
      <c r="A755" s="15">
        <v>0</v>
      </c>
      <c r="B755" s="15">
        <v>0</v>
      </c>
      <c r="C755" s="15">
        <v>0</v>
      </c>
      <c r="G755" s="15">
        <v>0</v>
      </c>
      <c r="H755" s="15">
        <v>0</v>
      </c>
      <c r="I755" s="15">
        <v>0</v>
      </c>
    </row>
    <row r="756" spans="1:9" ht="15.75" customHeight="1">
      <c r="A756" s="15">
        <v>0</v>
      </c>
      <c r="B756" s="15">
        <v>0</v>
      </c>
      <c r="C756" s="15">
        <v>0</v>
      </c>
      <c r="G756" s="15">
        <v>0</v>
      </c>
      <c r="H756" s="15">
        <v>0</v>
      </c>
      <c r="I756" s="15">
        <v>0</v>
      </c>
    </row>
    <row r="757" spans="1:9" ht="15.75" customHeight="1">
      <c r="A757" s="15">
        <v>0</v>
      </c>
      <c r="B757" s="15">
        <v>0</v>
      </c>
      <c r="C757" s="15">
        <v>0</v>
      </c>
      <c r="G757" s="15">
        <v>0</v>
      </c>
      <c r="H757" s="15">
        <v>0</v>
      </c>
      <c r="I757" s="15">
        <v>0</v>
      </c>
    </row>
    <row r="758" spans="1:9" ht="15.75" customHeight="1">
      <c r="A758" s="15">
        <v>0</v>
      </c>
      <c r="B758" s="15">
        <v>0</v>
      </c>
      <c r="C758" s="15">
        <v>0</v>
      </c>
      <c r="G758" s="15">
        <v>0</v>
      </c>
      <c r="H758" s="15">
        <v>0</v>
      </c>
      <c r="I758" s="15">
        <v>0</v>
      </c>
    </row>
    <row r="759" spans="1:9" ht="15.75" customHeight="1">
      <c r="A759" s="15">
        <v>0</v>
      </c>
      <c r="B759" s="15">
        <v>0</v>
      </c>
      <c r="C759" s="15">
        <v>0</v>
      </c>
      <c r="G759" s="15">
        <v>0</v>
      </c>
      <c r="H759" s="15">
        <v>0</v>
      </c>
      <c r="I759" s="15">
        <v>0</v>
      </c>
    </row>
    <row r="760" spans="1:9" ht="15.75" customHeight="1">
      <c r="A760" s="15">
        <v>0</v>
      </c>
      <c r="B760" s="15">
        <v>0</v>
      </c>
      <c r="C760" s="15">
        <v>0</v>
      </c>
      <c r="G760" s="15">
        <v>0</v>
      </c>
      <c r="H760" s="15">
        <v>0</v>
      </c>
      <c r="I760" s="15">
        <v>0</v>
      </c>
    </row>
    <row r="761" spans="1:9" ht="15.75" customHeight="1">
      <c r="A761" s="15">
        <v>0</v>
      </c>
      <c r="B761" s="15">
        <v>0</v>
      </c>
      <c r="C761" s="15">
        <v>0</v>
      </c>
      <c r="G761" s="15">
        <v>0</v>
      </c>
      <c r="H761" s="15">
        <v>0</v>
      </c>
      <c r="I761" s="15">
        <v>0</v>
      </c>
    </row>
    <row r="762" spans="1:9" ht="15.75" customHeight="1">
      <c r="A762" s="15">
        <v>0</v>
      </c>
      <c r="B762" s="15">
        <v>0</v>
      </c>
      <c r="C762" s="15">
        <v>0</v>
      </c>
      <c r="G762" s="15">
        <v>0</v>
      </c>
      <c r="H762" s="15">
        <v>0</v>
      </c>
      <c r="I762" s="15">
        <v>0</v>
      </c>
    </row>
    <row r="763" spans="1:9" ht="15.75" customHeight="1">
      <c r="A763" s="15">
        <v>0</v>
      </c>
      <c r="B763" s="15">
        <v>0</v>
      </c>
      <c r="C763" s="15">
        <v>0</v>
      </c>
      <c r="G763" s="15">
        <v>0</v>
      </c>
      <c r="H763" s="15">
        <v>0</v>
      </c>
      <c r="I763" s="15">
        <v>0</v>
      </c>
    </row>
    <row r="764" spans="1:9" ht="15.75" customHeight="1">
      <c r="A764" s="15">
        <v>0</v>
      </c>
      <c r="B764" s="15">
        <v>0</v>
      </c>
      <c r="C764" s="15">
        <v>0</v>
      </c>
      <c r="G764" s="15">
        <v>0</v>
      </c>
      <c r="H764" s="15">
        <v>0</v>
      </c>
      <c r="I764" s="15">
        <v>0</v>
      </c>
    </row>
    <row r="765" spans="1:9" ht="15.75" customHeight="1">
      <c r="A765" s="15">
        <v>0</v>
      </c>
      <c r="B765" s="15">
        <v>0</v>
      </c>
      <c r="C765" s="15">
        <v>0</v>
      </c>
      <c r="G765" s="15">
        <v>0</v>
      </c>
      <c r="H765" s="15">
        <v>0</v>
      </c>
      <c r="I765" s="15">
        <v>0</v>
      </c>
    </row>
    <row r="766" spans="1:9" ht="15.75" customHeight="1">
      <c r="A766" s="15">
        <v>0</v>
      </c>
      <c r="B766" s="15">
        <v>0</v>
      </c>
      <c r="C766" s="15">
        <v>0</v>
      </c>
      <c r="G766" s="15">
        <v>0</v>
      </c>
      <c r="H766" s="15">
        <v>0</v>
      </c>
      <c r="I766" s="15">
        <v>0</v>
      </c>
    </row>
    <row r="767" spans="1:9" ht="15.75" customHeight="1">
      <c r="A767" s="15">
        <v>0</v>
      </c>
      <c r="B767" s="15">
        <v>0</v>
      </c>
      <c r="C767" s="15">
        <v>0</v>
      </c>
      <c r="G767" s="15">
        <v>0</v>
      </c>
      <c r="H767" s="15">
        <v>0</v>
      </c>
      <c r="I767" s="15">
        <v>0</v>
      </c>
    </row>
    <row r="768" spans="1:9" ht="15.75" customHeight="1">
      <c r="A768" s="15">
        <v>0</v>
      </c>
      <c r="B768" s="15">
        <v>0</v>
      </c>
      <c r="C768" s="15">
        <v>0</v>
      </c>
      <c r="G768" s="15">
        <v>0</v>
      </c>
      <c r="H768" s="15">
        <v>0</v>
      </c>
      <c r="I768" s="15">
        <v>0</v>
      </c>
    </row>
    <row r="769" spans="1:9" ht="15.75" customHeight="1">
      <c r="A769" s="15">
        <v>0</v>
      </c>
      <c r="B769" s="15">
        <v>0</v>
      </c>
      <c r="C769" s="15">
        <v>0</v>
      </c>
      <c r="G769" s="15">
        <v>0</v>
      </c>
      <c r="H769" s="15">
        <v>0</v>
      </c>
      <c r="I769" s="15">
        <v>0</v>
      </c>
    </row>
    <row r="770" spans="1:9" ht="15.75" customHeight="1">
      <c r="A770" s="15">
        <v>0</v>
      </c>
      <c r="B770" s="15">
        <v>0</v>
      </c>
      <c r="C770" s="15">
        <v>0</v>
      </c>
      <c r="G770" s="15">
        <v>0</v>
      </c>
      <c r="H770" s="15">
        <v>0</v>
      </c>
      <c r="I770" s="15">
        <v>0</v>
      </c>
    </row>
    <row r="771" spans="1:9" ht="15.75" customHeight="1">
      <c r="A771" s="15">
        <v>0</v>
      </c>
      <c r="B771" s="15">
        <v>0</v>
      </c>
      <c r="C771" s="15">
        <v>0</v>
      </c>
      <c r="G771" s="15">
        <v>0</v>
      </c>
      <c r="H771" s="15">
        <v>0</v>
      </c>
      <c r="I771" s="15">
        <v>0</v>
      </c>
    </row>
    <row r="772" spans="1:9" ht="15.75" customHeight="1">
      <c r="A772" s="15">
        <v>0</v>
      </c>
      <c r="B772" s="15">
        <v>0</v>
      </c>
      <c r="C772" s="15">
        <v>0</v>
      </c>
      <c r="G772" s="15">
        <v>0</v>
      </c>
      <c r="H772" s="15">
        <v>0</v>
      </c>
      <c r="I772" s="15">
        <v>0</v>
      </c>
    </row>
    <row r="773" spans="1:9" ht="15.75" customHeight="1">
      <c r="A773" s="15">
        <v>0</v>
      </c>
      <c r="B773" s="15">
        <v>0</v>
      </c>
      <c r="C773" s="15">
        <v>0</v>
      </c>
      <c r="G773" s="15">
        <v>0</v>
      </c>
      <c r="H773" s="15">
        <v>0</v>
      </c>
      <c r="I773" s="15">
        <v>0</v>
      </c>
    </row>
    <row r="774" spans="1:9" ht="15.75" customHeight="1">
      <c r="A774" s="15">
        <v>0</v>
      </c>
      <c r="B774" s="15">
        <v>0</v>
      </c>
      <c r="C774" s="15">
        <v>0</v>
      </c>
      <c r="G774" s="15">
        <v>0</v>
      </c>
      <c r="H774" s="15">
        <v>0</v>
      </c>
      <c r="I774" s="15">
        <v>0</v>
      </c>
    </row>
    <row r="775" spans="1:9" ht="15.75" customHeight="1">
      <c r="A775" s="15">
        <v>0</v>
      </c>
      <c r="B775" s="15">
        <v>0</v>
      </c>
      <c r="C775" s="15">
        <v>0</v>
      </c>
      <c r="G775" s="15">
        <v>0</v>
      </c>
      <c r="H775" s="15">
        <v>0</v>
      </c>
      <c r="I775" s="15">
        <v>0</v>
      </c>
    </row>
    <row r="776" spans="1:9" ht="15.75" customHeight="1">
      <c r="A776" s="15">
        <v>0</v>
      </c>
      <c r="B776" s="15">
        <v>0</v>
      </c>
      <c r="C776" s="15">
        <v>0</v>
      </c>
      <c r="G776" s="15">
        <v>0</v>
      </c>
      <c r="H776" s="15">
        <v>0</v>
      </c>
      <c r="I776" s="15">
        <v>0</v>
      </c>
    </row>
    <row r="777" spans="1:9" ht="15.75" customHeight="1">
      <c r="A777" s="15">
        <v>0</v>
      </c>
      <c r="B777" s="15">
        <v>0</v>
      </c>
      <c r="C777" s="15">
        <v>0</v>
      </c>
      <c r="G777" s="15">
        <v>0</v>
      </c>
      <c r="H777" s="15">
        <v>0</v>
      </c>
      <c r="I777" s="15">
        <v>0</v>
      </c>
    </row>
    <row r="778" spans="1:9" ht="15.75" customHeight="1">
      <c r="A778" s="15">
        <v>0</v>
      </c>
      <c r="B778" s="15">
        <v>0</v>
      </c>
      <c r="C778" s="15">
        <v>0</v>
      </c>
      <c r="G778" s="15">
        <v>0</v>
      </c>
      <c r="H778" s="15">
        <v>0</v>
      </c>
      <c r="I778" s="15">
        <v>0</v>
      </c>
    </row>
    <row r="779" spans="1:9" ht="15.75" customHeight="1">
      <c r="A779" s="15">
        <v>0</v>
      </c>
      <c r="B779" s="15">
        <v>0</v>
      </c>
      <c r="C779" s="15">
        <v>0</v>
      </c>
      <c r="G779" s="15">
        <v>0</v>
      </c>
      <c r="H779" s="15">
        <v>0</v>
      </c>
      <c r="I779" s="15">
        <v>0</v>
      </c>
    </row>
    <row r="780" spans="1:9" ht="15.75" customHeight="1">
      <c r="A780" s="15">
        <v>0</v>
      </c>
      <c r="B780" s="15">
        <v>0</v>
      </c>
      <c r="C780" s="15">
        <v>0</v>
      </c>
      <c r="G780" s="15">
        <v>0</v>
      </c>
      <c r="H780" s="15">
        <v>0</v>
      </c>
      <c r="I780" s="15">
        <v>0</v>
      </c>
    </row>
    <row r="781" spans="1:9" ht="15.75" customHeight="1">
      <c r="A781" s="15">
        <v>0</v>
      </c>
      <c r="B781" s="15">
        <v>0</v>
      </c>
      <c r="C781" s="15">
        <v>0</v>
      </c>
      <c r="G781" s="15">
        <v>0</v>
      </c>
      <c r="H781" s="15">
        <v>0</v>
      </c>
      <c r="I781" s="15">
        <v>0</v>
      </c>
    </row>
    <row r="782" spans="1:9" ht="15.75" customHeight="1">
      <c r="A782" s="15">
        <v>0</v>
      </c>
      <c r="B782" s="15">
        <v>0</v>
      </c>
      <c r="C782" s="15">
        <v>0</v>
      </c>
      <c r="G782" s="15">
        <v>0</v>
      </c>
      <c r="H782" s="15">
        <v>0</v>
      </c>
      <c r="I782" s="15">
        <v>0</v>
      </c>
    </row>
    <row r="783" spans="1:9" ht="15.75" customHeight="1">
      <c r="A783" s="15">
        <v>0</v>
      </c>
      <c r="B783" s="15">
        <v>0</v>
      </c>
      <c r="C783" s="15">
        <v>0</v>
      </c>
      <c r="G783" s="15">
        <v>0</v>
      </c>
      <c r="H783" s="15">
        <v>0</v>
      </c>
      <c r="I783" s="15">
        <v>0</v>
      </c>
    </row>
    <row r="784" spans="1:9" ht="15.75" customHeight="1">
      <c r="A784" s="15">
        <v>0</v>
      </c>
      <c r="B784" s="15">
        <v>0</v>
      </c>
      <c r="C784" s="15">
        <v>0</v>
      </c>
      <c r="G784" s="15">
        <v>0</v>
      </c>
      <c r="H784" s="15">
        <v>0</v>
      </c>
      <c r="I784" s="15">
        <v>0</v>
      </c>
    </row>
    <row r="785" spans="1:9" ht="15.75" customHeight="1">
      <c r="A785" s="15">
        <v>0</v>
      </c>
      <c r="B785" s="15">
        <v>0</v>
      </c>
      <c r="C785" s="15">
        <v>0</v>
      </c>
      <c r="G785" s="15">
        <v>0</v>
      </c>
      <c r="H785" s="15">
        <v>0</v>
      </c>
      <c r="I785" s="15">
        <v>0</v>
      </c>
    </row>
    <row r="786" spans="1:9" ht="15.75" customHeight="1">
      <c r="A786" s="15">
        <v>0</v>
      </c>
      <c r="B786" s="15">
        <v>0</v>
      </c>
      <c r="C786" s="15">
        <v>0</v>
      </c>
      <c r="G786" s="15">
        <v>0</v>
      </c>
      <c r="H786" s="15">
        <v>0</v>
      </c>
      <c r="I786" s="15">
        <v>0</v>
      </c>
    </row>
    <row r="787" spans="1:9" ht="15.75" customHeight="1">
      <c r="A787" s="15">
        <v>0</v>
      </c>
      <c r="B787" s="15">
        <v>0</v>
      </c>
      <c r="C787" s="15">
        <v>0</v>
      </c>
      <c r="G787" s="15">
        <v>0</v>
      </c>
      <c r="H787" s="15">
        <v>0</v>
      </c>
      <c r="I787" s="15">
        <v>0</v>
      </c>
    </row>
    <row r="788" spans="1:9" ht="15.75" customHeight="1">
      <c r="A788" s="15">
        <v>0</v>
      </c>
      <c r="B788" s="15">
        <v>0</v>
      </c>
      <c r="C788" s="15">
        <v>0</v>
      </c>
      <c r="G788" s="15">
        <v>0</v>
      </c>
      <c r="H788" s="15">
        <v>0</v>
      </c>
      <c r="I788" s="15">
        <v>0</v>
      </c>
    </row>
    <row r="789" spans="1:9" ht="15.75" customHeight="1">
      <c r="A789" s="15">
        <v>0</v>
      </c>
      <c r="B789" s="15">
        <v>0</v>
      </c>
      <c r="C789" s="15">
        <v>0</v>
      </c>
      <c r="G789" s="15">
        <v>0</v>
      </c>
      <c r="H789" s="15">
        <v>0</v>
      </c>
      <c r="I789" s="15">
        <v>0</v>
      </c>
    </row>
    <row r="790" spans="1:9" ht="15.75" customHeight="1">
      <c r="A790" s="15">
        <v>0</v>
      </c>
      <c r="B790" s="15">
        <v>0</v>
      </c>
      <c r="C790" s="15">
        <v>0</v>
      </c>
      <c r="G790" s="15">
        <v>0</v>
      </c>
      <c r="H790" s="15">
        <v>0</v>
      </c>
      <c r="I790" s="15">
        <v>0</v>
      </c>
    </row>
    <row r="791" spans="1:9" ht="15.75" customHeight="1">
      <c r="A791" s="15">
        <v>0</v>
      </c>
      <c r="B791" s="15">
        <v>0</v>
      </c>
      <c r="C791" s="15">
        <v>0</v>
      </c>
      <c r="G791" s="15">
        <v>0</v>
      </c>
      <c r="H791" s="15">
        <v>0</v>
      </c>
      <c r="I791" s="15">
        <v>0</v>
      </c>
    </row>
    <row r="792" spans="1:9" ht="15.75" customHeight="1">
      <c r="A792" s="15">
        <v>0</v>
      </c>
      <c r="B792" s="15">
        <v>0</v>
      </c>
      <c r="C792" s="15">
        <v>0</v>
      </c>
      <c r="G792" s="15">
        <v>0</v>
      </c>
      <c r="H792" s="15">
        <v>0</v>
      </c>
      <c r="I792" s="15">
        <v>0</v>
      </c>
    </row>
    <row r="793" spans="1:9" ht="15.75" customHeight="1">
      <c r="A793" s="15">
        <v>0</v>
      </c>
      <c r="B793" s="15">
        <v>0</v>
      </c>
      <c r="C793" s="15">
        <v>0</v>
      </c>
      <c r="G793" s="15">
        <v>0</v>
      </c>
      <c r="H793" s="15">
        <v>0</v>
      </c>
      <c r="I793" s="15">
        <v>0</v>
      </c>
    </row>
    <row r="794" spans="1:9" ht="15.75" customHeight="1">
      <c r="A794" s="15">
        <v>0</v>
      </c>
      <c r="B794" s="15">
        <v>0</v>
      </c>
      <c r="C794" s="15">
        <v>0</v>
      </c>
      <c r="G794" s="15">
        <v>0</v>
      </c>
      <c r="H794" s="15">
        <v>0</v>
      </c>
      <c r="I794" s="15">
        <v>0</v>
      </c>
    </row>
    <row r="795" spans="1:9" ht="15.75" customHeight="1">
      <c r="A795" s="15">
        <v>0</v>
      </c>
      <c r="B795" s="15">
        <v>0</v>
      </c>
      <c r="C795" s="15">
        <v>0</v>
      </c>
      <c r="G795" s="15">
        <v>0</v>
      </c>
      <c r="H795" s="15">
        <v>0</v>
      </c>
      <c r="I795" s="15">
        <v>0</v>
      </c>
    </row>
    <row r="796" spans="1:9" ht="15.75" customHeight="1">
      <c r="A796" s="15">
        <v>0</v>
      </c>
      <c r="B796" s="15">
        <v>0</v>
      </c>
      <c r="C796" s="15">
        <v>0</v>
      </c>
      <c r="G796" s="15">
        <v>0</v>
      </c>
      <c r="H796" s="15">
        <v>0</v>
      </c>
      <c r="I796" s="15">
        <v>0</v>
      </c>
    </row>
    <row r="797" spans="1:9" ht="15.75" customHeight="1">
      <c r="A797" s="15">
        <v>0</v>
      </c>
      <c r="B797" s="15">
        <v>0</v>
      </c>
      <c r="C797" s="15">
        <v>0</v>
      </c>
      <c r="G797" s="15">
        <v>0</v>
      </c>
      <c r="H797" s="15">
        <v>0</v>
      </c>
      <c r="I797" s="15">
        <v>0</v>
      </c>
    </row>
    <row r="798" spans="1:9" ht="15.75" customHeight="1">
      <c r="A798" s="15">
        <v>0</v>
      </c>
      <c r="B798" s="15">
        <v>0</v>
      </c>
      <c r="C798" s="15">
        <v>0</v>
      </c>
      <c r="G798" s="15">
        <v>0</v>
      </c>
      <c r="H798" s="15">
        <v>0</v>
      </c>
      <c r="I798" s="15">
        <v>0</v>
      </c>
    </row>
    <row r="799" spans="1:9" ht="15.75" customHeight="1">
      <c r="A799" s="15">
        <v>0</v>
      </c>
      <c r="B799" s="15">
        <v>0</v>
      </c>
      <c r="C799" s="15">
        <v>0</v>
      </c>
      <c r="G799" s="15">
        <v>0</v>
      </c>
      <c r="H799" s="15">
        <v>0</v>
      </c>
      <c r="I799" s="15">
        <v>0</v>
      </c>
    </row>
    <row r="800" spans="1:9" ht="15.75" customHeight="1">
      <c r="A800" s="15">
        <v>0</v>
      </c>
      <c r="B800" s="15">
        <v>0</v>
      </c>
      <c r="C800" s="15">
        <v>0</v>
      </c>
      <c r="G800" s="15">
        <v>0</v>
      </c>
      <c r="H800" s="15">
        <v>0</v>
      </c>
      <c r="I800" s="15">
        <v>0</v>
      </c>
    </row>
    <row r="801" spans="1:9" ht="15.75" customHeight="1">
      <c r="A801" s="15">
        <v>0</v>
      </c>
      <c r="B801" s="15">
        <v>0</v>
      </c>
      <c r="C801" s="15">
        <v>0</v>
      </c>
      <c r="G801" s="15">
        <v>0</v>
      </c>
      <c r="H801" s="15">
        <v>0</v>
      </c>
      <c r="I801" s="15">
        <v>0</v>
      </c>
    </row>
    <row r="802" spans="1:9" ht="15.75" customHeight="1">
      <c r="A802" s="15">
        <v>0</v>
      </c>
      <c r="B802" s="15">
        <v>0</v>
      </c>
      <c r="C802" s="15">
        <v>0</v>
      </c>
      <c r="G802" s="15">
        <v>0</v>
      </c>
      <c r="H802" s="15">
        <v>0</v>
      </c>
      <c r="I802" s="15">
        <v>0</v>
      </c>
    </row>
    <row r="803" spans="1:9" ht="15.75" customHeight="1">
      <c r="A803" s="15">
        <v>0</v>
      </c>
      <c r="B803" s="15">
        <v>0</v>
      </c>
      <c r="C803" s="15">
        <v>0</v>
      </c>
      <c r="G803" s="15">
        <v>0</v>
      </c>
      <c r="H803" s="15">
        <v>0</v>
      </c>
      <c r="I803" s="15">
        <v>0</v>
      </c>
    </row>
    <row r="804" spans="1:9" ht="15.75" customHeight="1">
      <c r="A804" s="15">
        <v>0</v>
      </c>
      <c r="B804" s="15">
        <v>0</v>
      </c>
      <c r="C804" s="15">
        <v>0</v>
      </c>
      <c r="G804" s="15">
        <v>0</v>
      </c>
      <c r="H804" s="15">
        <v>0</v>
      </c>
      <c r="I804" s="15">
        <v>0</v>
      </c>
    </row>
    <row r="805" spans="1:9" ht="15.75" customHeight="1">
      <c r="A805" s="15">
        <v>0</v>
      </c>
      <c r="B805" s="15">
        <v>0</v>
      </c>
      <c r="C805" s="15">
        <v>0</v>
      </c>
      <c r="G805" s="15">
        <v>0</v>
      </c>
      <c r="H805" s="15">
        <v>0</v>
      </c>
      <c r="I805" s="15">
        <v>0</v>
      </c>
    </row>
    <row r="806" spans="1:9" ht="15.75" customHeight="1">
      <c r="A806" s="15">
        <v>0</v>
      </c>
      <c r="B806" s="15">
        <v>0</v>
      </c>
      <c r="C806" s="15">
        <v>0</v>
      </c>
      <c r="G806" s="15">
        <v>0</v>
      </c>
      <c r="H806" s="15">
        <v>0</v>
      </c>
      <c r="I806" s="15">
        <v>0</v>
      </c>
    </row>
    <row r="807" spans="1:9" ht="15.75" customHeight="1">
      <c r="A807" s="15">
        <v>0</v>
      </c>
      <c r="B807" s="15">
        <v>0</v>
      </c>
      <c r="C807" s="15">
        <v>0</v>
      </c>
      <c r="G807" s="15">
        <v>0</v>
      </c>
      <c r="H807" s="15">
        <v>0</v>
      </c>
      <c r="I807" s="15">
        <v>0</v>
      </c>
    </row>
    <row r="808" spans="1:9" ht="15.75" customHeight="1">
      <c r="A808" s="15">
        <v>0</v>
      </c>
      <c r="B808" s="15">
        <v>0</v>
      </c>
      <c r="C808" s="15">
        <v>0</v>
      </c>
      <c r="G808" s="15">
        <v>0</v>
      </c>
      <c r="H808" s="15">
        <v>0</v>
      </c>
      <c r="I808" s="15">
        <v>0</v>
      </c>
    </row>
    <row r="809" spans="1:9" ht="15.75" customHeight="1">
      <c r="A809" s="15">
        <v>0</v>
      </c>
      <c r="B809" s="15">
        <v>0</v>
      </c>
      <c r="C809" s="15">
        <v>0</v>
      </c>
      <c r="G809" s="15">
        <v>0</v>
      </c>
      <c r="H809" s="15">
        <v>0</v>
      </c>
      <c r="I809" s="15">
        <v>0</v>
      </c>
    </row>
    <row r="810" spans="1:9" ht="15.75" customHeight="1">
      <c r="A810" s="15">
        <v>0</v>
      </c>
      <c r="B810" s="15">
        <v>0</v>
      </c>
      <c r="C810" s="15">
        <v>0</v>
      </c>
      <c r="G810" s="15">
        <v>0</v>
      </c>
      <c r="H810" s="15">
        <v>0</v>
      </c>
      <c r="I810" s="15">
        <v>0</v>
      </c>
    </row>
    <row r="811" spans="1:9" ht="15.75" customHeight="1">
      <c r="A811" s="15">
        <v>0</v>
      </c>
      <c r="B811" s="15">
        <v>0</v>
      </c>
      <c r="C811" s="15">
        <v>0</v>
      </c>
      <c r="G811" s="15">
        <v>0</v>
      </c>
      <c r="H811" s="15">
        <v>0</v>
      </c>
      <c r="I811" s="15">
        <v>0</v>
      </c>
    </row>
    <row r="812" spans="1:9" ht="15.75" customHeight="1">
      <c r="A812" s="15">
        <v>0</v>
      </c>
      <c r="B812" s="15">
        <v>0</v>
      </c>
      <c r="C812" s="15">
        <v>0</v>
      </c>
      <c r="G812" s="15">
        <v>0</v>
      </c>
      <c r="H812" s="15">
        <v>0</v>
      </c>
      <c r="I812" s="15">
        <v>0</v>
      </c>
    </row>
    <row r="813" spans="1:9" ht="15.75" customHeight="1">
      <c r="A813" s="15">
        <v>0</v>
      </c>
      <c r="B813" s="15">
        <v>0</v>
      </c>
      <c r="C813" s="15">
        <v>0</v>
      </c>
      <c r="G813" s="15">
        <v>0</v>
      </c>
      <c r="H813" s="15">
        <v>0</v>
      </c>
      <c r="I813" s="15">
        <v>0</v>
      </c>
    </row>
    <row r="814" spans="1:9" ht="15.75" customHeight="1">
      <c r="A814" s="15">
        <v>0</v>
      </c>
      <c r="B814" s="15">
        <v>0</v>
      </c>
      <c r="C814" s="15">
        <v>0</v>
      </c>
      <c r="G814" s="15">
        <v>0</v>
      </c>
      <c r="H814" s="15">
        <v>0</v>
      </c>
      <c r="I814" s="15">
        <v>0</v>
      </c>
    </row>
    <row r="815" spans="1:9" ht="15.75" customHeight="1">
      <c r="A815" s="15">
        <v>0</v>
      </c>
      <c r="B815" s="15">
        <v>0</v>
      </c>
      <c r="C815" s="15">
        <v>0</v>
      </c>
      <c r="G815" s="15">
        <v>0</v>
      </c>
      <c r="H815" s="15">
        <v>0</v>
      </c>
      <c r="I815" s="15">
        <v>0</v>
      </c>
    </row>
    <row r="816" spans="1:9" ht="15.75" customHeight="1">
      <c r="A816" s="15">
        <v>0</v>
      </c>
      <c r="B816" s="15">
        <v>0</v>
      </c>
      <c r="C816" s="15">
        <v>0</v>
      </c>
      <c r="G816" s="15">
        <v>0</v>
      </c>
      <c r="H816" s="15">
        <v>0</v>
      </c>
      <c r="I816" s="15">
        <v>0</v>
      </c>
    </row>
    <row r="817" spans="1:9" ht="15.75" customHeight="1">
      <c r="A817" s="15">
        <v>0</v>
      </c>
      <c r="B817" s="15">
        <v>0</v>
      </c>
      <c r="C817" s="15">
        <v>0</v>
      </c>
      <c r="G817" s="15">
        <v>0</v>
      </c>
      <c r="H817" s="15">
        <v>0</v>
      </c>
      <c r="I817" s="15">
        <v>0</v>
      </c>
    </row>
    <row r="818" spans="1:9" ht="15.75" customHeight="1">
      <c r="A818" s="15">
        <v>0</v>
      </c>
      <c r="B818" s="15">
        <v>0</v>
      </c>
      <c r="C818" s="15">
        <v>0</v>
      </c>
      <c r="G818" s="15">
        <v>0</v>
      </c>
      <c r="H818" s="15">
        <v>0</v>
      </c>
      <c r="I818" s="15">
        <v>0</v>
      </c>
    </row>
    <row r="819" spans="1:9" ht="15.75" customHeight="1">
      <c r="A819" s="15">
        <v>0</v>
      </c>
      <c r="B819" s="15">
        <v>0</v>
      </c>
      <c r="C819" s="15">
        <v>0</v>
      </c>
      <c r="G819" s="15">
        <v>0</v>
      </c>
      <c r="H819" s="15">
        <v>0</v>
      </c>
      <c r="I819" s="15">
        <v>0</v>
      </c>
    </row>
    <row r="820" spans="1:9" ht="15.75" customHeight="1">
      <c r="A820" s="15">
        <v>0</v>
      </c>
      <c r="B820" s="15">
        <v>0</v>
      </c>
      <c r="C820" s="15">
        <v>0</v>
      </c>
      <c r="G820" s="15">
        <v>0</v>
      </c>
      <c r="H820" s="15">
        <v>0</v>
      </c>
      <c r="I820" s="15">
        <v>0</v>
      </c>
    </row>
    <row r="821" spans="1:9" ht="15.75" customHeight="1">
      <c r="A821" s="15">
        <v>0</v>
      </c>
      <c r="B821" s="15">
        <v>0</v>
      </c>
      <c r="C821" s="15">
        <v>0</v>
      </c>
      <c r="G821" s="15">
        <v>0</v>
      </c>
      <c r="H821" s="15">
        <v>0</v>
      </c>
      <c r="I821" s="15">
        <v>0</v>
      </c>
    </row>
    <row r="822" spans="1:9" ht="15.75" customHeight="1">
      <c r="A822" s="15">
        <v>0</v>
      </c>
      <c r="B822" s="15">
        <v>0</v>
      </c>
      <c r="C822" s="15">
        <v>0</v>
      </c>
      <c r="G822" s="15">
        <v>0</v>
      </c>
      <c r="H822" s="15">
        <v>0</v>
      </c>
      <c r="I822" s="15">
        <v>0</v>
      </c>
    </row>
    <row r="823" spans="1:9" ht="15.75" customHeight="1">
      <c r="A823" s="15">
        <v>0</v>
      </c>
      <c r="B823" s="15">
        <v>0</v>
      </c>
      <c r="C823" s="15">
        <v>0</v>
      </c>
      <c r="G823" s="15">
        <v>0</v>
      </c>
      <c r="H823" s="15">
        <v>0</v>
      </c>
      <c r="I823" s="15">
        <v>0</v>
      </c>
    </row>
    <row r="824" spans="1:9" ht="15.75" customHeight="1">
      <c r="A824" s="15">
        <v>0</v>
      </c>
      <c r="B824" s="15">
        <v>0</v>
      </c>
      <c r="C824" s="15">
        <v>0</v>
      </c>
      <c r="G824" s="15">
        <v>0</v>
      </c>
      <c r="H824" s="15">
        <v>0</v>
      </c>
      <c r="I824" s="15">
        <v>0</v>
      </c>
    </row>
    <row r="825" spans="1:9" ht="15.75" customHeight="1">
      <c r="A825" s="15">
        <v>0</v>
      </c>
      <c r="B825" s="15">
        <v>0</v>
      </c>
      <c r="C825" s="15">
        <v>0</v>
      </c>
      <c r="G825" s="15">
        <v>0</v>
      </c>
      <c r="H825" s="15">
        <v>0</v>
      </c>
      <c r="I825" s="15">
        <v>0</v>
      </c>
    </row>
    <row r="826" spans="1:9" ht="15.75" customHeight="1">
      <c r="A826" s="15">
        <v>0</v>
      </c>
      <c r="B826" s="15">
        <v>0</v>
      </c>
      <c r="C826" s="15">
        <v>0</v>
      </c>
      <c r="G826" s="15">
        <v>0</v>
      </c>
      <c r="H826" s="15">
        <v>0</v>
      </c>
      <c r="I826" s="15">
        <v>0</v>
      </c>
    </row>
    <row r="827" spans="1:9" ht="15.75" customHeight="1">
      <c r="A827" s="15">
        <v>0</v>
      </c>
      <c r="B827" s="15">
        <v>0</v>
      </c>
      <c r="C827" s="15">
        <v>0</v>
      </c>
      <c r="G827" s="15">
        <v>0</v>
      </c>
      <c r="H827" s="15">
        <v>0</v>
      </c>
      <c r="I827" s="15">
        <v>0</v>
      </c>
    </row>
    <row r="828" spans="1:9" ht="15.75" customHeight="1">
      <c r="A828" s="15">
        <v>0</v>
      </c>
      <c r="B828" s="15">
        <v>0</v>
      </c>
      <c r="C828" s="15">
        <v>0</v>
      </c>
      <c r="G828" s="15">
        <v>0</v>
      </c>
      <c r="H828" s="15">
        <v>0</v>
      </c>
      <c r="I828" s="15">
        <v>0</v>
      </c>
    </row>
    <row r="829" spans="1:9" ht="15.75" customHeight="1">
      <c r="A829" s="15">
        <v>0</v>
      </c>
      <c r="B829" s="15">
        <v>0</v>
      </c>
      <c r="C829" s="15">
        <v>0</v>
      </c>
      <c r="G829" s="15">
        <v>0</v>
      </c>
      <c r="H829" s="15">
        <v>0</v>
      </c>
      <c r="I829" s="15">
        <v>0</v>
      </c>
    </row>
    <row r="830" spans="1:9" ht="15.75" customHeight="1">
      <c r="A830" s="15">
        <v>0</v>
      </c>
      <c r="B830" s="15">
        <v>0</v>
      </c>
      <c r="C830" s="15">
        <v>0</v>
      </c>
      <c r="G830" s="15">
        <v>0</v>
      </c>
      <c r="H830" s="15">
        <v>0</v>
      </c>
      <c r="I830" s="15">
        <v>0</v>
      </c>
    </row>
    <row r="831" spans="1:9" ht="15.75" customHeight="1">
      <c r="A831" s="15">
        <v>0</v>
      </c>
      <c r="B831" s="15">
        <v>0</v>
      </c>
      <c r="C831" s="15">
        <v>0</v>
      </c>
      <c r="G831" s="15">
        <v>0</v>
      </c>
      <c r="H831" s="15">
        <v>0</v>
      </c>
      <c r="I831" s="15">
        <v>0</v>
      </c>
    </row>
    <row r="832" spans="1:9" ht="15.75" customHeight="1">
      <c r="A832" s="15">
        <v>0</v>
      </c>
      <c r="B832" s="15">
        <v>0</v>
      </c>
      <c r="C832" s="15">
        <v>0</v>
      </c>
      <c r="G832" s="15">
        <v>0</v>
      </c>
      <c r="H832" s="15">
        <v>0</v>
      </c>
      <c r="I832" s="15">
        <v>0</v>
      </c>
    </row>
    <row r="833" spans="1:9" ht="15.75" customHeight="1">
      <c r="A833" s="15">
        <v>0</v>
      </c>
      <c r="B833" s="15">
        <v>0</v>
      </c>
      <c r="C833" s="15">
        <v>0</v>
      </c>
      <c r="G833" s="15">
        <v>0</v>
      </c>
      <c r="H833" s="15">
        <v>0</v>
      </c>
      <c r="I833" s="15">
        <v>0</v>
      </c>
    </row>
    <row r="834" spans="1:9" ht="15.75" customHeight="1">
      <c r="A834" s="15">
        <v>0</v>
      </c>
      <c r="B834" s="15">
        <v>0</v>
      </c>
      <c r="C834" s="15">
        <v>0</v>
      </c>
      <c r="G834" s="15">
        <v>0</v>
      </c>
      <c r="H834" s="15">
        <v>0</v>
      </c>
      <c r="I834" s="15">
        <v>0</v>
      </c>
    </row>
    <row r="835" spans="1:9" ht="15.75" customHeight="1">
      <c r="A835" s="15">
        <v>0</v>
      </c>
      <c r="B835" s="15">
        <v>0</v>
      </c>
      <c r="C835" s="15">
        <v>0</v>
      </c>
      <c r="G835" s="15">
        <v>0</v>
      </c>
      <c r="H835" s="15">
        <v>0</v>
      </c>
      <c r="I835" s="15">
        <v>0</v>
      </c>
    </row>
    <row r="836" spans="1:9" ht="15.75" customHeight="1">
      <c r="A836" s="15">
        <v>0</v>
      </c>
      <c r="B836" s="15">
        <v>0</v>
      </c>
      <c r="C836" s="15">
        <v>0</v>
      </c>
      <c r="G836" s="15">
        <v>0</v>
      </c>
      <c r="H836" s="15">
        <v>0</v>
      </c>
      <c r="I836" s="15">
        <v>0</v>
      </c>
    </row>
    <row r="837" spans="1:9" ht="15.75" customHeight="1">
      <c r="A837" s="15">
        <v>0</v>
      </c>
      <c r="B837" s="15">
        <v>0</v>
      </c>
      <c r="C837" s="15">
        <v>0</v>
      </c>
      <c r="G837" s="15">
        <v>0</v>
      </c>
      <c r="H837" s="15">
        <v>0</v>
      </c>
      <c r="I837" s="15">
        <v>0</v>
      </c>
    </row>
    <row r="838" spans="1:9" ht="15.75" customHeight="1">
      <c r="A838" s="15">
        <v>0</v>
      </c>
      <c r="B838" s="15">
        <v>0</v>
      </c>
      <c r="C838" s="15">
        <v>0</v>
      </c>
      <c r="G838" s="15">
        <v>0</v>
      </c>
      <c r="H838" s="15">
        <v>0</v>
      </c>
      <c r="I838" s="15">
        <v>0</v>
      </c>
    </row>
    <row r="839" spans="1:9" ht="15.75" customHeight="1">
      <c r="A839" s="15">
        <v>0</v>
      </c>
      <c r="B839" s="15">
        <v>0</v>
      </c>
      <c r="C839" s="15">
        <v>0</v>
      </c>
      <c r="G839" s="15">
        <v>0</v>
      </c>
      <c r="H839" s="15">
        <v>0</v>
      </c>
      <c r="I839" s="15">
        <v>0</v>
      </c>
    </row>
    <row r="840" spans="1:9" ht="15.75" customHeight="1">
      <c r="A840" s="15">
        <v>0</v>
      </c>
      <c r="B840" s="15">
        <v>0</v>
      </c>
      <c r="C840" s="15">
        <v>0</v>
      </c>
      <c r="G840" s="15">
        <v>0</v>
      </c>
      <c r="H840" s="15">
        <v>0</v>
      </c>
      <c r="I840" s="15">
        <v>0</v>
      </c>
    </row>
    <row r="841" spans="1:9" ht="15.75" customHeight="1">
      <c r="A841" s="15">
        <v>0</v>
      </c>
      <c r="B841" s="15">
        <v>0</v>
      </c>
      <c r="C841" s="15">
        <v>0</v>
      </c>
      <c r="G841" s="15">
        <v>0</v>
      </c>
      <c r="H841" s="15">
        <v>0</v>
      </c>
      <c r="I841" s="15">
        <v>0</v>
      </c>
    </row>
    <row r="842" spans="1:9" ht="15.75" customHeight="1">
      <c r="A842" s="15">
        <v>0</v>
      </c>
      <c r="B842" s="15">
        <v>0</v>
      </c>
      <c r="C842" s="15">
        <v>0</v>
      </c>
      <c r="G842" s="15">
        <v>0</v>
      </c>
      <c r="H842" s="15">
        <v>0</v>
      </c>
      <c r="I842" s="15">
        <v>0</v>
      </c>
    </row>
    <row r="843" spans="1:9" ht="15.75" customHeight="1">
      <c r="A843" s="15">
        <v>0</v>
      </c>
      <c r="B843" s="15">
        <v>0</v>
      </c>
      <c r="C843" s="15">
        <v>0</v>
      </c>
      <c r="G843" s="15">
        <v>0</v>
      </c>
      <c r="H843" s="15">
        <v>0</v>
      </c>
      <c r="I843" s="15">
        <v>0</v>
      </c>
    </row>
    <row r="844" spans="1:9" ht="15.75" customHeight="1">
      <c r="A844" s="15">
        <v>0</v>
      </c>
      <c r="B844" s="15">
        <v>0</v>
      </c>
      <c r="C844" s="15">
        <v>0</v>
      </c>
      <c r="G844" s="15">
        <v>0</v>
      </c>
      <c r="H844" s="15">
        <v>0</v>
      </c>
      <c r="I844" s="15">
        <v>0</v>
      </c>
    </row>
    <row r="845" spans="1:9" ht="15.75" customHeight="1">
      <c r="A845" s="15">
        <v>0</v>
      </c>
      <c r="B845" s="15">
        <v>0</v>
      </c>
      <c r="C845" s="15">
        <v>0</v>
      </c>
      <c r="G845" s="15">
        <v>0</v>
      </c>
      <c r="H845" s="15">
        <v>0</v>
      </c>
      <c r="I845" s="15">
        <v>0</v>
      </c>
    </row>
    <row r="846" spans="1:9" ht="15.75" customHeight="1">
      <c r="A846" s="15">
        <v>0</v>
      </c>
      <c r="B846" s="15">
        <v>0</v>
      </c>
      <c r="C846" s="15">
        <v>0</v>
      </c>
      <c r="G846" s="15">
        <v>0</v>
      </c>
      <c r="H846" s="15">
        <v>0</v>
      </c>
      <c r="I846" s="15">
        <v>0</v>
      </c>
    </row>
    <row r="847" spans="1:9" ht="15.75" customHeight="1">
      <c r="A847" s="15">
        <v>0</v>
      </c>
      <c r="B847" s="15">
        <v>0</v>
      </c>
      <c r="C847" s="15">
        <v>0</v>
      </c>
      <c r="G847" s="15">
        <v>0</v>
      </c>
      <c r="H847" s="15">
        <v>0</v>
      </c>
      <c r="I847" s="15">
        <v>0</v>
      </c>
    </row>
    <row r="848" spans="1:9" ht="15.75" customHeight="1">
      <c r="A848" s="15">
        <v>0</v>
      </c>
      <c r="B848" s="15">
        <v>0</v>
      </c>
      <c r="C848" s="15">
        <v>0</v>
      </c>
      <c r="G848" s="15">
        <v>0</v>
      </c>
      <c r="H848" s="15">
        <v>0</v>
      </c>
      <c r="I848" s="15">
        <v>0</v>
      </c>
    </row>
    <row r="849" spans="1:9" ht="15.75" customHeight="1">
      <c r="A849" s="15">
        <v>0</v>
      </c>
      <c r="B849" s="15">
        <v>0</v>
      </c>
      <c r="C849" s="15">
        <v>0</v>
      </c>
      <c r="G849" s="15">
        <v>0</v>
      </c>
      <c r="H849" s="15">
        <v>0</v>
      </c>
      <c r="I849" s="15">
        <v>0</v>
      </c>
    </row>
    <row r="850" spans="1:9" ht="15.75" customHeight="1">
      <c r="A850" s="15">
        <v>0</v>
      </c>
      <c r="B850" s="15">
        <v>0</v>
      </c>
      <c r="C850" s="15">
        <v>0</v>
      </c>
      <c r="G850" s="15">
        <v>0</v>
      </c>
      <c r="H850" s="15">
        <v>0</v>
      </c>
      <c r="I850" s="15">
        <v>0</v>
      </c>
    </row>
    <row r="851" spans="1:9" ht="15.75" customHeight="1">
      <c r="A851" s="15">
        <v>0</v>
      </c>
      <c r="B851" s="15">
        <v>0</v>
      </c>
      <c r="C851" s="15">
        <v>0</v>
      </c>
      <c r="G851" s="15">
        <v>0</v>
      </c>
      <c r="H851" s="15">
        <v>0</v>
      </c>
      <c r="I851" s="15">
        <v>0</v>
      </c>
    </row>
    <row r="852" spans="1:9" ht="15.75" customHeight="1">
      <c r="A852" s="15">
        <v>0</v>
      </c>
      <c r="B852" s="15">
        <v>0</v>
      </c>
      <c r="C852" s="15">
        <v>0</v>
      </c>
      <c r="G852" s="15">
        <v>0</v>
      </c>
      <c r="H852" s="15">
        <v>0</v>
      </c>
      <c r="I852" s="15">
        <v>0</v>
      </c>
    </row>
    <row r="853" spans="1:9" ht="15.75" customHeight="1">
      <c r="A853" s="15">
        <v>0</v>
      </c>
      <c r="B853" s="15">
        <v>0</v>
      </c>
      <c r="C853" s="15">
        <v>0</v>
      </c>
      <c r="G853" s="15">
        <v>0</v>
      </c>
      <c r="H853" s="15">
        <v>0</v>
      </c>
      <c r="I853" s="15">
        <v>0</v>
      </c>
    </row>
    <row r="854" spans="1:9" ht="15.75" customHeight="1">
      <c r="A854" s="15">
        <v>0</v>
      </c>
      <c r="B854" s="15">
        <v>0</v>
      </c>
      <c r="C854" s="15">
        <v>0</v>
      </c>
      <c r="G854" s="15">
        <v>0</v>
      </c>
      <c r="H854" s="15">
        <v>0</v>
      </c>
      <c r="I854" s="15">
        <v>0</v>
      </c>
    </row>
    <row r="855" spans="1:9" ht="15.75" customHeight="1">
      <c r="A855" s="15">
        <v>0</v>
      </c>
      <c r="B855" s="15">
        <v>0</v>
      </c>
      <c r="C855" s="15">
        <v>0</v>
      </c>
      <c r="G855" s="15">
        <v>0</v>
      </c>
      <c r="H855" s="15">
        <v>0</v>
      </c>
      <c r="I855" s="15">
        <v>0</v>
      </c>
    </row>
    <row r="856" spans="1:9" ht="15.75" customHeight="1">
      <c r="A856" s="15">
        <v>0</v>
      </c>
      <c r="B856" s="15">
        <v>0</v>
      </c>
      <c r="C856" s="15">
        <v>0</v>
      </c>
      <c r="G856" s="15">
        <v>0</v>
      </c>
      <c r="H856" s="15">
        <v>0</v>
      </c>
      <c r="I856" s="15">
        <v>0</v>
      </c>
    </row>
    <row r="857" spans="1:9" ht="15.75" customHeight="1">
      <c r="A857" s="15">
        <v>0</v>
      </c>
      <c r="B857" s="15">
        <v>0</v>
      </c>
      <c r="C857" s="15">
        <v>0</v>
      </c>
      <c r="G857" s="15">
        <v>0</v>
      </c>
      <c r="H857" s="15">
        <v>0</v>
      </c>
      <c r="I857" s="15">
        <v>0</v>
      </c>
    </row>
    <row r="858" spans="1:9" ht="15.75" customHeight="1">
      <c r="A858" s="15">
        <v>0</v>
      </c>
      <c r="B858" s="15">
        <v>0</v>
      </c>
      <c r="C858" s="15">
        <v>0</v>
      </c>
      <c r="G858" s="15">
        <v>0</v>
      </c>
      <c r="H858" s="15">
        <v>0</v>
      </c>
      <c r="I858" s="15">
        <v>0</v>
      </c>
    </row>
    <row r="859" spans="1:9" ht="15.75" customHeight="1">
      <c r="A859" s="15">
        <v>0</v>
      </c>
      <c r="B859" s="15">
        <v>0</v>
      </c>
      <c r="C859" s="15">
        <v>0</v>
      </c>
      <c r="G859" s="15">
        <v>0</v>
      </c>
      <c r="H859" s="15">
        <v>0</v>
      </c>
      <c r="I859" s="15">
        <v>0</v>
      </c>
    </row>
    <row r="860" spans="1:9" ht="15.75" customHeight="1">
      <c r="A860" s="15">
        <v>0</v>
      </c>
      <c r="B860" s="15">
        <v>0</v>
      </c>
      <c r="C860" s="15">
        <v>0</v>
      </c>
      <c r="G860" s="15">
        <v>0</v>
      </c>
      <c r="H860" s="15">
        <v>0</v>
      </c>
      <c r="I860" s="15">
        <v>0</v>
      </c>
    </row>
    <row r="861" spans="1:9" ht="15.75" customHeight="1">
      <c r="A861" s="15">
        <v>0</v>
      </c>
      <c r="B861" s="15">
        <v>0</v>
      </c>
      <c r="C861" s="15">
        <v>0</v>
      </c>
      <c r="G861" s="15">
        <v>0</v>
      </c>
      <c r="H861" s="15">
        <v>0</v>
      </c>
      <c r="I861" s="15">
        <v>0</v>
      </c>
    </row>
    <row r="862" spans="1:9" ht="15.75" customHeight="1">
      <c r="A862" s="15">
        <v>0</v>
      </c>
      <c r="B862" s="15">
        <v>0</v>
      </c>
      <c r="C862" s="15">
        <v>0</v>
      </c>
      <c r="G862" s="15">
        <v>0</v>
      </c>
      <c r="H862" s="15">
        <v>0</v>
      </c>
      <c r="I862" s="15">
        <v>0</v>
      </c>
    </row>
    <row r="863" spans="1:9" ht="15.75" customHeight="1">
      <c r="A863" s="15">
        <v>0</v>
      </c>
      <c r="B863" s="15">
        <v>0</v>
      </c>
      <c r="C863" s="15">
        <v>0</v>
      </c>
      <c r="G863" s="15">
        <v>0</v>
      </c>
      <c r="H863" s="15">
        <v>0</v>
      </c>
      <c r="I863" s="15">
        <v>0</v>
      </c>
    </row>
    <row r="864" spans="1:9" ht="15.75" customHeight="1">
      <c r="A864" s="15">
        <v>0</v>
      </c>
      <c r="B864" s="15">
        <v>0</v>
      </c>
      <c r="C864" s="15">
        <v>0</v>
      </c>
      <c r="G864" s="15">
        <v>0</v>
      </c>
      <c r="H864" s="15">
        <v>0</v>
      </c>
      <c r="I864" s="15">
        <v>0</v>
      </c>
    </row>
    <row r="865" spans="1:9" ht="15.75" customHeight="1">
      <c r="A865" s="15">
        <v>0</v>
      </c>
      <c r="B865" s="15">
        <v>0</v>
      </c>
      <c r="C865" s="15">
        <v>0</v>
      </c>
      <c r="G865" s="15">
        <v>0</v>
      </c>
      <c r="H865" s="15">
        <v>0</v>
      </c>
      <c r="I865" s="15">
        <v>0</v>
      </c>
    </row>
    <row r="866" spans="1:9" ht="15.75" customHeight="1">
      <c r="A866" s="15">
        <v>0</v>
      </c>
      <c r="B866" s="15">
        <v>0</v>
      </c>
      <c r="C866" s="15">
        <v>0</v>
      </c>
      <c r="G866" s="15">
        <v>0</v>
      </c>
      <c r="H866" s="15">
        <v>0</v>
      </c>
      <c r="I866" s="15">
        <v>0</v>
      </c>
    </row>
    <row r="867" spans="1:9" ht="15.75" customHeight="1">
      <c r="A867" s="15">
        <v>0</v>
      </c>
      <c r="B867" s="15">
        <v>0</v>
      </c>
      <c r="C867" s="15">
        <v>0</v>
      </c>
      <c r="G867" s="15">
        <v>0</v>
      </c>
      <c r="H867" s="15">
        <v>0</v>
      </c>
      <c r="I867" s="15">
        <v>0</v>
      </c>
    </row>
    <row r="868" spans="1:9" ht="15.75" customHeight="1">
      <c r="A868" s="15">
        <v>0</v>
      </c>
      <c r="B868" s="15">
        <v>0</v>
      </c>
      <c r="C868" s="15">
        <v>0</v>
      </c>
      <c r="G868" s="15">
        <v>0</v>
      </c>
      <c r="H868" s="15">
        <v>0</v>
      </c>
      <c r="I868" s="15">
        <v>0</v>
      </c>
    </row>
    <row r="869" spans="1:9" ht="15.75" customHeight="1">
      <c r="A869" s="15">
        <v>0</v>
      </c>
      <c r="B869" s="15">
        <v>0</v>
      </c>
      <c r="C869" s="15">
        <v>0</v>
      </c>
      <c r="G869" s="15">
        <v>0</v>
      </c>
      <c r="H869" s="15">
        <v>0</v>
      </c>
      <c r="I869" s="15">
        <v>0</v>
      </c>
    </row>
    <row r="870" spans="1:9" ht="15.75" customHeight="1">
      <c r="A870" s="15">
        <v>0</v>
      </c>
      <c r="B870" s="15">
        <v>0</v>
      </c>
      <c r="C870" s="15">
        <v>0</v>
      </c>
      <c r="G870" s="15">
        <v>0</v>
      </c>
      <c r="H870" s="15">
        <v>0</v>
      </c>
      <c r="I870" s="15">
        <v>0</v>
      </c>
    </row>
    <row r="871" spans="1:9" ht="15.75" customHeight="1">
      <c r="A871" s="15">
        <v>0</v>
      </c>
      <c r="B871" s="15">
        <v>0</v>
      </c>
      <c r="C871" s="15">
        <v>0</v>
      </c>
      <c r="G871" s="15">
        <v>0</v>
      </c>
      <c r="H871" s="15">
        <v>0</v>
      </c>
      <c r="I871" s="15">
        <v>0</v>
      </c>
    </row>
    <row r="872" spans="1:9" ht="15.75" customHeight="1">
      <c r="A872" s="15">
        <v>0</v>
      </c>
      <c r="B872" s="15">
        <v>0</v>
      </c>
      <c r="C872" s="15">
        <v>0</v>
      </c>
      <c r="G872" s="15">
        <v>0</v>
      </c>
      <c r="H872" s="15">
        <v>0</v>
      </c>
      <c r="I872" s="15">
        <v>0</v>
      </c>
    </row>
    <row r="873" spans="1:9" ht="15.75" customHeight="1">
      <c r="A873" s="15">
        <v>0</v>
      </c>
      <c r="B873" s="15">
        <v>0</v>
      </c>
      <c r="C873" s="15">
        <v>0</v>
      </c>
      <c r="G873" s="15">
        <v>0</v>
      </c>
      <c r="H873" s="15">
        <v>0</v>
      </c>
      <c r="I873" s="15">
        <v>0</v>
      </c>
    </row>
    <row r="874" spans="1:9" ht="15.75" customHeight="1">
      <c r="A874" s="15">
        <v>0</v>
      </c>
      <c r="B874" s="15">
        <v>0</v>
      </c>
      <c r="C874" s="15">
        <v>0</v>
      </c>
      <c r="G874" s="15">
        <v>0</v>
      </c>
      <c r="H874" s="15">
        <v>0</v>
      </c>
      <c r="I874" s="15">
        <v>0</v>
      </c>
    </row>
    <row r="875" spans="1:9" ht="15.75" customHeight="1">
      <c r="A875" s="15">
        <v>0</v>
      </c>
      <c r="B875" s="15">
        <v>0</v>
      </c>
      <c r="C875" s="15">
        <v>0</v>
      </c>
      <c r="G875" s="15">
        <v>0</v>
      </c>
      <c r="H875" s="15">
        <v>0</v>
      </c>
      <c r="I875" s="15">
        <v>0</v>
      </c>
    </row>
    <row r="876" spans="1:9" ht="15.75" customHeight="1">
      <c r="A876" s="15">
        <v>0</v>
      </c>
      <c r="B876" s="15">
        <v>0</v>
      </c>
      <c r="C876" s="15">
        <v>0</v>
      </c>
      <c r="G876" s="15">
        <v>0</v>
      </c>
      <c r="H876" s="15">
        <v>0</v>
      </c>
      <c r="I876" s="15">
        <v>0</v>
      </c>
    </row>
    <row r="877" spans="1:9" ht="15.75" customHeight="1">
      <c r="A877" s="15">
        <v>0</v>
      </c>
      <c r="B877" s="15">
        <v>0</v>
      </c>
      <c r="C877" s="15">
        <v>0</v>
      </c>
      <c r="G877" s="15">
        <v>0</v>
      </c>
      <c r="H877" s="15">
        <v>0</v>
      </c>
      <c r="I877" s="15">
        <v>0</v>
      </c>
    </row>
    <row r="878" spans="1:9" ht="15.75" customHeight="1">
      <c r="A878" s="15">
        <v>0</v>
      </c>
      <c r="B878" s="15">
        <v>0</v>
      </c>
      <c r="C878" s="15">
        <v>0</v>
      </c>
      <c r="G878" s="15">
        <v>0</v>
      </c>
      <c r="H878" s="15">
        <v>0</v>
      </c>
      <c r="I878" s="15">
        <v>0</v>
      </c>
    </row>
    <row r="879" spans="1:9" ht="15.75" customHeight="1">
      <c r="A879" s="15">
        <v>0</v>
      </c>
      <c r="B879" s="15">
        <v>0</v>
      </c>
      <c r="C879" s="15">
        <v>0</v>
      </c>
      <c r="G879" s="15">
        <v>0</v>
      </c>
      <c r="H879" s="15">
        <v>0</v>
      </c>
      <c r="I879" s="15">
        <v>0</v>
      </c>
    </row>
    <row r="880" spans="1:9" ht="15.75" customHeight="1">
      <c r="A880" s="15">
        <v>0</v>
      </c>
      <c r="B880" s="15">
        <v>0</v>
      </c>
      <c r="C880" s="15">
        <v>0</v>
      </c>
      <c r="G880" s="15">
        <v>0</v>
      </c>
      <c r="H880" s="15">
        <v>0</v>
      </c>
      <c r="I880" s="15">
        <v>0</v>
      </c>
    </row>
    <row r="881" spans="1:9" ht="15.75" customHeight="1">
      <c r="A881" s="15">
        <v>0</v>
      </c>
      <c r="B881" s="15">
        <v>0</v>
      </c>
      <c r="C881" s="15">
        <v>0</v>
      </c>
      <c r="G881" s="15">
        <v>0</v>
      </c>
      <c r="H881" s="15">
        <v>0</v>
      </c>
      <c r="I881" s="15">
        <v>0</v>
      </c>
    </row>
    <row r="882" spans="1:9" ht="15.75" customHeight="1">
      <c r="A882" s="15">
        <v>0</v>
      </c>
      <c r="B882" s="15">
        <v>0</v>
      </c>
      <c r="C882" s="15">
        <v>0</v>
      </c>
      <c r="G882" s="15">
        <v>0</v>
      </c>
      <c r="H882" s="15">
        <v>0</v>
      </c>
      <c r="I882" s="15">
        <v>0</v>
      </c>
    </row>
    <row r="883" spans="1:9" ht="15.75" customHeight="1">
      <c r="A883" s="15">
        <v>0</v>
      </c>
      <c r="B883" s="15">
        <v>0</v>
      </c>
      <c r="C883" s="15">
        <v>0</v>
      </c>
      <c r="G883" s="15">
        <v>0</v>
      </c>
      <c r="H883" s="15">
        <v>0</v>
      </c>
      <c r="I883" s="15">
        <v>0</v>
      </c>
    </row>
    <row r="884" spans="1:9" ht="15.75" customHeight="1">
      <c r="A884" s="15">
        <v>0</v>
      </c>
      <c r="B884" s="15">
        <v>0</v>
      </c>
      <c r="C884" s="15">
        <v>0</v>
      </c>
      <c r="G884" s="15">
        <v>0</v>
      </c>
      <c r="H884" s="15">
        <v>0</v>
      </c>
      <c r="I884" s="15">
        <v>0</v>
      </c>
    </row>
    <row r="885" spans="1:9" ht="15.75" customHeight="1">
      <c r="A885" s="15">
        <v>0</v>
      </c>
      <c r="B885" s="15">
        <v>0</v>
      </c>
      <c r="C885" s="15">
        <v>0</v>
      </c>
      <c r="G885" s="15">
        <v>0</v>
      </c>
      <c r="H885" s="15">
        <v>0</v>
      </c>
      <c r="I885" s="15">
        <v>0</v>
      </c>
    </row>
    <row r="886" spans="1:9" ht="15.75" customHeight="1">
      <c r="A886" s="15">
        <v>0</v>
      </c>
      <c r="B886" s="15">
        <v>0</v>
      </c>
      <c r="C886" s="15">
        <v>0</v>
      </c>
      <c r="G886" s="15">
        <v>0</v>
      </c>
      <c r="H886" s="15">
        <v>0</v>
      </c>
      <c r="I886" s="15">
        <v>0</v>
      </c>
    </row>
    <row r="887" spans="1:9" ht="15.75" customHeight="1">
      <c r="A887" s="15">
        <v>0</v>
      </c>
      <c r="B887" s="15">
        <v>0</v>
      </c>
      <c r="C887" s="15">
        <v>0</v>
      </c>
      <c r="G887" s="15">
        <v>0</v>
      </c>
      <c r="H887" s="15">
        <v>0</v>
      </c>
      <c r="I887" s="15">
        <v>0</v>
      </c>
    </row>
    <row r="888" spans="1:9" ht="15.75" customHeight="1">
      <c r="A888" s="15">
        <v>0</v>
      </c>
      <c r="B888" s="15">
        <v>0</v>
      </c>
      <c r="C888" s="15">
        <v>0</v>
      </c>
      <c r="G888" s="15">
        <v>0</v>
      </c>
      <c r="H888" s="15">
        <v>0</v>
      </c>
      <c r="I888" s="15">
        <v>0</v>
      </c>
    </row>
    <row r="889" spans="1:9" ht="15.75" customHeight="1">
      <c r="A889" s="15">
        <v>0</v>
      </c>
      <c r="B889" s="15">
        <v>0</v>
      </c>
      <c r="C889" s="15">
        <v>0</v>
      </c>
      <c r="G889" s="15">
        <v>0</v>
      </c>
      <c r="H889" s="15">
        <v>0</v>
      </c>
      <c r="I889" s="15">
        <v>0</v>
      </c>
    </row>
    <row r="890" spans="1:9" ht="15.75" customHeight="1">
      <c r="A890" s="15">
        <v>0</v>
      </c>
      <c r="B890" s="15">
        <v>0</v>
      </c>
      <c r="C890" s="15">
        <v>0</v>
      </c>
      <c r="G890" s="15">
        <v>0</v>
      </c>
      <c r="H890" s="15">
        <v>0</v>
      </c>
      <c r="I890" s="15">
        <v>0</v>
      </c>
    </row>
    <row r="891" spans="1:9" ht="15.75" customHeight="1">
      <c r="A891" s="15">
        <v>0</v>
      </c>
      <c r="B891" s="15">
        <v>0</v>
      </c>
      <c r="C891" s="15">
        <v>0</v>
      </c>
      <c r="G891" s="15">
        <v>0</v>
      </c>
      <c r="H891" s="15">
        <v>0</v>
      </c>
      <c r="I891" s="15">
        <v>0</v>
      </c>
    </row>
    <row r="892" spans="1:9" ht="15.75" customHeight="1">
      <c r="A892" s="15">
        <v>0</v>
      </c>
      <c r="B892" s="15">
        <v>0</v>
      </c>
      <c r="C892" s="15">
        <v>0</v>
      </c>
      <c r="G892" s="15">
        <v>0</v>
      </c>
      <c r="H892" s="15">
        <v>0</v>
      </c>
      <c r="I892" s="15">
        <v>0</v>
      </c>
    </row>
    <row r="893" spans="1:9" ht="15.75" customHeight="1">
      <c r="A893" s="15">
        <v>0</v>
      </c>
      <c r="B893" s="15">
        <v>0</v>
      </c>
      <c r="C893" s="15">
        <v>0</v>
      </c>
      <c r="G893" s="15">
        <v>0</v>
      </c>
      <c r="H893" s="15">
        <v>0</v>
      </c>
      <c r="I893" s="15">
        <v>0</v>
      </c>
    </row>
    <row r="894" spans="1:9" ht="15.75" customHeight="1">
      <c r="A894" s="15">
        <v>0</v>
      </c>
      <c r="B894" s="15">
        <v>0</v>
      </c>
      <c r="C894" s="15">
        <v>0</v>
      </c>
      <c r="G894" s="15">
        <v>0</v>
      </c>
      <c r="H894" s="15">
        <v>0</v>
      </c>
      <c r="I894" s="15">
        <v>0</v>
      </c>
    </row>
    <row r="895" spans="1:9" ht="15.75" customHeight="1">
      <c r="A895" s="15">
        <v>0</v>
      </c>
      <c r="B895" s="15">
        <v>0</v>
      </c>
      <c r="C895" s="15">
        <v>0</v>
      </c>
      <c r="G895" s="15">
        <v>0</v>
      </c>
      <c r="H895" s="15">
        <v>0</v>
      </c>
      <c r="I895" s="15">
        <v>0</v>
      </c>
    </row>
    <row r="896" spans="1:9" ht="15.75" customHeight="1">
      <c r="A896" s="15">
        <v>0</v>
      </c>
      <c r="B896" s="15">
        <v>0</v>
      </c>
      <c r="C896" s="15">
        <v>0</v>
      </c>
      <c r="G896" s="15">
        <v>0</v>
      </c>
      <c r="H896" s="15">
        <v>0</v>
      </c>
      <c r="I896" s="15">
        <v>0</v>
      </c>
    </row>
    <row r="897" spans="1:9" ht="15.75" customHeight="1">
      <c r="A897" s="15">
        <v>0</v>
      </c>
      <c r="B897" s="15">
        <v>0</v>
      </c>
      <c r="C897" s="15">
        <v>0</v>
      </c>
      <c r="G897" s="15">
        <v>0</v>
      </c>
      <c r="H897" s="15">
        <v>0</v>
      </c>
      <c r="I897" s="15">
        <v>0</v>
      </c>
    </row>
    <row r="898" spans="1:9" ht="15.75" customHeight="1">
      <c r="A898" s="15">
        <v>0</v>
      </c>
      <c r="B898" s="15">
        <v>0</v>
      </c>
      <c r="C898" s="15">
        <v>0</v>
      </c>
      <c r="G898" s="15">
        <v>0</v>
      </c>
      <c r="H898" s="15">
        <v>0</v>
      </c>
      <c r="I898" s="15">
        <v>0</v>
      </c>
    </row>
    <row r="899" spans="1:9" ht="15.75" customHeight="1">
      <c r="A899" s="15">
        <v>0</v>
      </c>
      <c r="B899" s="15">
        <v>0</v>
      </c>
      <c r="C899" s="15">
        <v>0</v>
      </c>
      <c r="G899" s="15">
        <v>0</v>
      </c>
      <c r="H899" s="15">
        <v>0</v>
      </c>
      <c r="I899" s="15">
        <v>0</v>
      </c>
    </row>
    <row r="900" spans="1:9" ht="15.75" customHeight="1">
      <c r="A900" s="15">
        <v>0</v>
      </c>
      <c r="B900" s="15">
        <v>0</v>
      </c>
      <c r="C900" s="15">
        <v>0</v>
      </c>
      <c r="G900" s="15">
        <v>0</v>
      </c>
      <c r="H900" s="15">
        <v>0</v>
      </c>
      <c r="I900" s="15">
        <v>0</v>
      </c>
    </row>
    <row r="901" spans="1:9" ht="15.75" customHeight="1">
      <c r="A901" s="15">
        <v>0</v>
      </c>
      <c r="B901" s="15">
        <v>0</v>
      </c>
      <c r="C901" s="15">
        <v>0</v>
      </c>
      <c r="G901" s="15">
        <v>0</v>
      </c>
      <c r="H901" s="15">
        <v>0</v>
      </c>
      <c r="I901" s="15">
        <v>0</v>
      </c>
    </row>
    <row r="902" spans="1:9" ht="15.75" customHeight="1">
      <c r="A902" s="15">
        <v>0</v>
      </c>
      <c r="B902" s="15">
        <v>0</v>
      </c>
      <c r="C902" s="15">
        <v>0</v>
      </c>
      <c r="G902" s="15">
        <v>0</v>
      </c>
      <c r="H902" s="15">
        <v>0</v>
      </c>
      <c r="I902" s="15">
        <v>0</v>
      </c>
    </row>
    <row r="903" spans="1:9" ht="15.75" customHeight="1">
      <c r="A903" s="15">
        <v>0</v>
      </c>
      <c r="B903" s="15">
        <v>0</v>
      </c>
      <c r="C903" s="15">
        <v>0</v>
      </c>
      <c r="G903" s="15">
        <v>0</v>
      </c>
      <c r="H903" s="15">
        <v>0</v>
      </c>
      <c r="I903" s="15">
        <v>0</v>
      </c>
    </row>
    <row r="904" spans="1:9" ht="15.75" customHeight="1">
      <c r="A904" s="15">
        <v>0</v>
      </c>
      <c r="B904" s="15">
        <v>0</v>
      </c>
      <c r="C904" s="15">
        <v>0</v>
      </c>
      <c r="G904" s="15">
        <v>0</v>
      </c>
      <c r="H904" s="15">
        <v>0</v>
      </c>
      <c r="I904" s="15">
        <v>0</v>
      </c>
    </row>
    <row r="905" spans="1:9" ht="15.75" customHeight="1">
      <c r="A905" s="15">
        <v>0</v>
      </c>
      <c r="B905" s="15">
        <v>0</v>
      </c>
      <c r="C905" s="15">
        <v>0</v>
      </c>
      <c r="G905" s="15">
        <v>0</v>
      </c>
      <c r="H905" s="15">
        <v>0</v>
      </c>
      <c r="I905" s="15">
        <v>0</v>
      </c>
    </row>
    <row r="906" spans="1:9" ht="15.75" customHeight="1">
      <c r="A906" s="15">
        <v>0</v>
      </c>
      <c r="B906" s="15">
        <v>0</v>
      </c>
      <c r="C906" s="15">
        <v>0</v>
      </c>
      <c r="G906" s="15">
        <v>0</v>
      </c>
      <c r="H906" s="15">
        <v>0</v>
      </c>
      <c r="I906" s="15">
        <v>0</v>
      </c>
    </row>
    <row r="907" spans="1:9" ht="15.75" customHeight="1">
      <c r="A907" s="15">
        <v>0</v>
      </c>
      <c r="B907" s="15">
        <v>0</v>
      </c>
      <c r="C907" s="15">
        <v>0</v>
      </c>
      <c r="G907" s="15">
        <v>0</v>
      </c>
      <c r="H907" s="15">
        <v>0</v>
      </c>
      <c r="I907" s="15">
        <v>0</v>
      </c>
    </row>
    <row r="908" spans="1:9" ht="15.75" customHeight="1">
      <c r="A908" s="15">
        <v>0</v>
      </c>
      <c r="B908" s="15">
        <v>0</v>
      </c>
      <c r="C908" s="15">
        <v>0</v>
      </c>
      <c r="G908" s="15">
        <v>0</v>
      </c>
      <c r="H908" s="15">
        <v>0</v>
      </c>
      <c r="I908" s="15">
        <v>0</v>
      </c>
    </row>
    <row r="909" spans="1:9" ht="15.75" customHeight="1">
      <c r="A909" s="15">
        <v>0</v>
      </c>
      <c r="B909" s="15">
        <v>0</v>
      </c>
      <c r="C909" s="15">
        <v>0</v>
      </c>
      <c r="G909" s="15">
        <v>0</v>
      </c>
      <c r="H909" s="15">
        <v>0</v>
      </c>
      <c r="I909" s="15">
        <v>0</v>
      </c>
    </row>
    <row r="910" spans="1:9" ht="15.75" customHeight="1">
      <c r="A910" s="15">
        <v>0</v>
      </c>
      <c r="B910" s="15">
        <v>0</v>
      </c>
      <c r="C910" s="15">
        <v>0</v>
      </c>
      <c r="G910" s="15">
        <v>0</v>
      </c>
      <c r="H910" s="15">
        <v>0</v>
      </c>
      <c r="I910" s="15">
        <v>0</v>
      </c>
    </row>
    <row r="911" spans="1:9" ht="15.75" customHeight="1">
      <c r="A911" s="15">
        <v>0</v>
      </c>
      <c r="B911" s="15">
        <v>0</v>
      </c>
      <c r="C911" s="15">
        <v>0</v>
      </c>
      <c r="G911" s="15">
        <v>0</v>
      </c>
      <c r="H911" s="15">
        <v>0</v>
      </c>
      <c r="I911" s="15">
        <v>0</v>
      </c>
    </row>
    <row r="912" spans="1:9" ht="15.75" customHeight="1">
      <c r="A912" s="15">
        <v>0</v>
      </c>
      <c r="B912" s="15">
        <v>0</v>
      </c>
      <c r="C912" s="15">
        <v>0</v>
      </c>
      <c r="G912" s="15">
        <v>0</v>
      </c>
      <c r="H912" s="15">
        <v>0</v>
      </c>
      <c r="I912" s="15">
        <v>0</v>
      </c>
    </row>
    <row r="913" spans="1:9" ht="15.75" customHeight="1">
      <c r="A913" s="15">
        <v>0</v>
      </c>
      <c r="B913" s="15">
        <v>0</v>
      </c>
      <c r="C913" s="15">
        <v>0</v>
      </c>
      <c r="G913" s="15">
        <v>0</v>
      </c>
      <c r="H913" s="15">
        <v>0</v>
      </c>
      <c r="I913" s="15">
        <v>0</v>
      </c>
    </row>
    <row r="914" spans="1:9" ht="15.75" customHeight="1">
      <c r="A914" s="15">
        <v>0</v>
      </c>
      <c r="B914" s="15">
        <v>0</v>
      </c>
      <c r="C914" s="15">
        <v>0</v>
      </c>
      <c r="G914" s="15">
        <v>0</v>
      </c>
      <c r="H914" s="15">
        <v>0</v>
      </c>
      <c r="I914" s="15">
        <v>0</v>
      </c>
    </row>
    <row r="915" spans="1:9" ht="15.75" customHeight="1">
      <c r="A915" s="15">
        <v>0</v>
      </c>
      <c r="B915" s="15">
        <v>0</v>
      </c>
      <c r="C915" s="15">
        <v>0</v>
      </c>
      <c r="G915" s="15">
        <v>0</v>
      </c>
      <c r="H915" s="15">
        <v>0</v>
      </c>
      <c r="I915" s="15">
        <v>0</v>
      </c>
    </row>
    <row r="916" spans="1:9" ht="15.75" customHeight="1">
      <c r="A916" s="15">
        <v>0</v>
      </c>
      <c r="B916" s="15">
        <v>0</v>
      </c>
      <c r="C916" s="15">
        <v>0</v>
      </c>
      <c r="G916" s="15">
        <v>0</v>
      </c>
      <c r="H916" s="15">
        <v>0</v>
      </c>
      <c r="I916" s="15">
        <v>0</v>
      </c>
    </row>
    <row r="917" spans="1:9" ht="15.75" customHeight="1">
      <c r="A917" s="15">
        <v>0</v>
      </c>
      <c r="B917" s="15">
        <v>0</v>
      </c>
      <c r="C917" s="15">
        <v>0</v>
      </c>
      <c r="G917" s="15">
        <v>0</v>
      </c>
      <c r="H917" s="15">
        <v>0</v>
      </c>
      <c r="I917" s="15">
        <v>0</v>
      </c>
    </row>
    <row r="918" spans="1:9" ht="15.75" customHeight="1">
      <c r="A918" s="15">
        <v>0</v>
      </c>
      <c r="B918" s="15">
        <v>0</v>
      </c>
      <c r="C918" s="15">
        <v>0</v>
      </c>
      <c r="G918" s="15">
        <v>0</v>
      </c>
      <c r="H918" s="15">
        <v>0</v>
      </c>
      <c r="I918" s="15">
        <v>0</v>
      </c>
    </row>
    <row r="919" spans="1:9" ht="15.75" customHeight="1">
      <c r="A919" s="15">
        <v>0</v>
      </c>
      <c r="B919" s="15">
        <v>0</v>
      </c>
      <c r="C919" s="15">
        <v>0</v>
      </c>
      <c r="G919" s="15">
        <v>0</v>
      </c>
      <c r="H919" s="15">
        <v>0</v>
      </c>
      <c r="I919" s="15">
        <v>0</v>
      </c>
    </row>
    <row r="920" spans="1:9" ht="15.75" customHeight="1">
      <c r="A920" s="15">
        <v>0</v>
      </c>
      <c r="B920" s="15">
        <v>0</v>
      </c>
      <c r="C920" s="15">
        <v>0</v>
      </c>
      <c r="G920" s="15">
        <v>0</v>
      </c>
      <c r="H920" s="15">
        <v>0</v>
      </c>
      <c r="I920" s="15">
        <v>0</v>
      </c>
    </row>
    <row r="921" spans="1:9" ht="15.75" customHeight="1">
      <c r="A921" s="15">
        <v>0</v>
      </c>
      <c r="B921" s="15">
        <v>0</v>
      </c>
      <c r="C921" s="15">
        <v>0</v>
      </c>
      <c r="G921" s="15">
        <v>0</v>
      </c>
      <c r="H921" s="15">
        <v>0</v>
      </c>
      <c r="I921" s="15">
        <v>0</v>
      </c>
    </row>
    <row r="922" spans="1:9" ht="15.75" customHeight="1">
      <c r="A922" s="15">
        <v>0</v>
      </c>
      <c r="B922" s="15">
        <v>0</v>
      </c>
      <c r="C922" s="15">
        <v>0</v>
      </c>
      <c r="G922" s="15">
        <v>0</v>
      </c>
      <c r="H922" s="15">
        <v>0</v>
      </c>
      <c r="I922" s="15">
        <v>0</v>
      </c>
    </row>
    <row r="923" spans="1:9" ht="15.75" customHeight="1">
      <c r="A923" s="15">
        <v>0</v>
      </c>
      <c r="B923" s="15">
        <v>0</v>
      </c>
      <c r="C923" s="15">
        <v>0</v>
      </c>
      <c r="G923" s="15">
        <v>0</v>
      </c>
      <c r="H923" s="15">
        <v>0</v>
      </c>
      <c r="I923" s="15">
        <v>0</v>
      </c>
    </row>
    <row r="924" spans="1:9" ht="15.75" customHeight="1">
      <c r="A924" s="15">
        <v>0</v>
      </c>
      <c r="B924" s="15">
        <v>0</v>
      </c>
      <c r="C924" s="15">
        <v>0</v>
      </c>
      <c r="G924" s="15">
        <v>0</v>
      </c>
      <c r="H924" s="15">
        <v>0</v>
      </c>
      <c r="I924" s="15">
        <v>0</v>
      </c>
    </row>
    <row r="925" spans="1:9" ht="15.75" customHeight="1">
      <c r="A925" s="15">
        <v>0</v>
      </c>
      <c r="B925" s="15">
        <v>0</v>
      </c>
      <c r="C925" s="15">
        <v>0</v>
      </c>
      <c r="G925" s="15">
        <v>0</v>
      </c>
      <c r="H925" s="15">
        <v>0</v>
      </c>
      <c r="I925" s="15">
        <v>0</v>
      </c>
    </row>
    <row r="926" spans="1:9" ht="15.75" customHeight="1">
      <c r="A926" s="15">
        <v>0</v>
      </c>
      <c r="B926" s="15">
        <v>0</v>
      </c>
      <c r="C926" s="15">
        <v>0</v>
      </c>
      <c r="G926" s="15">
        <v>0</v>
      </c>
      <c r="H926" s="15">
        <v>0</v>
      </c>
      <c r="I926" s="15">
        <v>0</v>
      </c>
    </row>
    <row r="927" spans="1:9" ht="15.75" customHeight="1">
      <c r="A927" s="15">
        <v>0</v>
      </c>
      <c r="B927" s="15">
        <v>0</v>
      </c>
      <c r="C927" s="15">
        <v>0</v>
      </c>
      <c r="G927" s="15">
        <v>0</v>
      </c>
      <c r="H927" s="15">
        <v>0</v>
      </c>
      <c r="I927" s="15">
        <v>0</v>
      </c>
    </row>
    <row r="928" spans="1:9" ht="15.75" customHeight="1">
      <c r="A928" s="15">
        <v>0</v>
      </c>
      <c r="B928" s="15">
        <v>0</v>
      </c>
      <c r="C928" s="15">
        <v>0</v>
      </c>
      <c r="G928" s="15">
        <v>0</v>
      </c>
      <c r="H928" s="15">
        <v>0</v>
      </c>
      <c r="I928" s="15">
        <v>0</v>
      </c>
    </row>
    <row r="929" spans="1:9" ht="15.75" customHeight="1">
      <c r="A929" s="15">
        <v>0</v>
      </c>
      <c r="B929" s="15">
        <v>0</v>
      </c>
      <c r="C929" s="15">
        <v>0</v>
      </c>
      <c r="G929" s="15">
        <v>0</v>
      </c>
      <c r="H929" s="15">
        <v>0</v>
      </c>
      <c r="I929" s="15">
        <v>0</v>
      </c>
    </row>
    <row r="930" spans="1:9" ht="15.75" customHeight="1">
      <c r="A930" s="15">
        <v>0</v>
      </c>
      <c r="B930" s="15">
        <v>0</v>
      </c>
      <c r="C930" s="15">
        <v>0</v>
      </c>
      <c r="G930" s="15">
        <v>0</v>
      </c>
      <c r="H930" s="15">
        <v>0</v>
      </c>
      <c r="I930" s="15">
        <v>0</v>
      </c>
    </row>
    <row r="931" spans="1:9" ht="15.75" customHeight="1">
      <c r="A931" s="15">
        <v>0</v>
      </c>
      <c r="B931" s="15">
        <v>0</v>
      </c>
      <c r="C931" s="15">
        <v>0</v>
      </c>
      <c r="G931" s="15">
        <v>0</v>
      </c>
      <c r="H931" s="15">
        <v>0</v>
      </c>
      <c r="I931" s="15">
        <v>0</v>
      </c>
    </row>
    <row r="932" spans="1:9" ht="15.75" customHeight="1">
      <c r="A932" s="15">
        <v>0</v>
      </c>
      <c r="B932" s="15">
        <v>0</v>
      </c>
      <c r="C932" s="15">
        <v>0</v>
      </c>
      <c r="G932" s="15">
        <v>0</v>
      </c>
      <c r="H932" s="15">
        <v>0</v>
      </c>
      <c r="I932" s="15">
        <v>0</v>
      </c>
    </row>
    <row r="933" spans="1:9" ht="15.75" customHeight="1">
      <c r="A933" s="15">
        <v>0</v>
      </c>
      <c r="B933" s="15">
        <v>0</v>
      </c>
      <c r="C933" s="15">
        <v>0</v>
      </c>
      <c r="G933" s="15">
        <v>0</v>
      </c>
      <c r="H933" s="15">
        <v>0</v>
      </c>
      <c r="I933" s="15">
        <v>0</v>
      </c>
    </row>
    <row r="934" spans="1:9" ht="15.75" customHeight="1">
      <c r="A934" s="15">
        <v>0</v>
      </c>
      <c r="B934" s="15">
        <v>0</v>
      </c>
      <c r="C934" s="15">
        <v>0</v>
      </c>
      <c r="G934" s="15">
        <v>0</v>
      </c>
      <c r="H934" s="15">
        <v>0</v>
      </c>
      <c r="I934" s="15">
        <v>0</v>
      </c>
    </row>
    <row r="935" spans="1:9" ht="15.75" customHeight="1">
      <c r="A935" s="15">
        <v>0</v>
      </c>
      <c r="B935" s="15">
        <v>0</v>
      </c>
      <c r="C935" s="15">
        <v>0</v>
      </c>
      <c r="G935" s="15">
        <v>0</v>
      </c>
      <c r="H935" s="15">
        <v>0</v>
      </c>
      <c r="I935" s="15">
        <v>0</v>
      </c>
    </row>
    <row r="936" spans="1:9" ht="15.75" customHeight="1">
      <c r="A936" s="15">
        <v>0</v>
      </c>
      <c r="B936" s="15">
        <v>0</v>
      </c>
      <c r="C936" s="15">
        <v>0</v>
      </c>
      <c r="G936" s="15">
        <v>0</v>
      </c>
      <c r="H936" s="15">
        <v>0</v>
      </c>
      <c r="I936" s="15">
        <v>0</v>
      </c>
    </row>
    <row r="937" spans="1:9" ht="15.75" customHeight="1">
      <c r="A937" s="15">
        <v>0</v>
      </c>
      <c r="B937" s="15">
        <v>0</v>
      </c>
      <c r="C937" s="15">
        <v>0</v>
      </c>
      <c r="G937" s="15">
        <v>0</v>
      </c>
      <c r="H937" s="15">
        <v>0</v>
      </c>
      <c r="I937" s="15">
        <v>0</v>
      </c>
    </row>
    <row r="938" spans="1:9" ht="15.75" customHeight="1">
      <c r="A938" s="15">
        <v>0</v>
      </c>
      <c r="B938" s="15">
        <v>0</v>
      </c>
      <c r="C938" s="15">
        <v>0</v>
      </c>
      <c r="G938" s="15">
        <v>0</v>
      </c>
      <c r="H938" s="15">
        <v>0</v>
      </c>
      <c r="I938" s="15">
        <v>0</v>
      </c>
    </row>
    <row r="939" spans="1:9" ht="15.75" customHeight="1">
      <c r="A939" s="15">
        <v>0</v>
      </c>
      <c r="B939" s="15">
        <v>0</v>
      </c>
      <c r="C939" s="15">
        <v>0</v>
      </c>
      <c r="G939" s="15">
        <v>0</v>
      </c>
      <c r="H939" s="15">
        <v>0</v>
      </c>
      <c r="I939" s="15">
        <v>0</v>
      </c>
    </row>
    <row r="940" spans="1:9" ht="15.75" customHeight="1">
      <c r="A940" s="15">
        <v>0</v>
      </c>
      <c r="B940" s="15">
        <v>0</v>
      </c>
      <c r="C940" s="15">
        <v>0</v>
      </c>
      <c r="G940" s="15">
        <v>0</v>
      </c>
      <c r="H940" s="15">
        <v>0</v>
      </c>
      <c r="I940" s="15">
        <v>0</v>
      </c>
    </row>
    <row r="941" spans="1:9" ht="15.75" customHeight="1">
      <c r="A941" s="15">
        <v>0</v>
      </c>
      <c r="B941" s="15">
        <v>0</v>
      </c>
      <c r="C941" s="15">
        <v>0</v>
      </c>
      <c r="G941" s="15">
        <v>0</v>
      </c>
      <c r="H941" s="15">
        <v>0</v>
      </c>
      <c r="I941" s="15">
        <v>0</v>
      </c>
    </row>
    <row r="942" spans="1:9" ht="15.75" customHeight="1">
      <c r="A942" s="15">
        <v>0</v>
      </c>
      <c r="B942" s="15">
        <v>0</v>
      </c>
      <c r="C942" s="15">
        <v>0</v>
      </c>
      <c r="G942" s="15">
        <v>0</v>
      </c>
      <c r="H942" s="15">
        <v>0</v>
      </c>
      <c r="I942" s="15">
        <v>0</v>
      </c>
    </row>
    <row r="943" spans="1:9" ht="15.75" customHeight="1">
      <c r="A943" s="15">
        <v>0</v>
      </c>
      <c r="B943" s="15">
        <v>0</v>
      </c>
      <c r="C943" s="15">
        <v>0</v>
      </c>
      <c r="G943" s="15">
        <v>0</v>
      </c>
      <c r="H943" s="15">
        <v>0</v>
      </c>
      <c r="I943" s="15">
        <v>0</v>
      </c>
    </row>
    <row r="944" spans="1:9" ht="15.75" customHeight="1">
      <c r="A944" s="15">
        <v>0</v>
      </c>
      <c r="B944" s="15">
        <v>0</v>
      </c>
      <c r="C944" s="15">
        <v>0</v>
      </c>
      <c r="G944" s="15">
        <v>0</v>
      </c>
      <c r="H944" s="15">
        <v>0</v>
      </c>
      <c r="I944" s="15">
        <v>0</v>
      </c>
    </row>
    <row r="945" spans="1:9" ht="15.75" customHeight="1">
      <c r="A945" s="15">
        <v>0</v>
      </c>
      <c r="B945" s="15">
        <v>0</v>
      </c>
      <c r="C945" s="15">
        <v>0</v>
      </c>
      <c r="G945" s="15">
        <v>0</v>
      </c>
      <c r="H945" s="15">
        <v>0</v>
      </c>
      <c r="I945" s="15">
        <v>0</v>
      </c>
    </row>
    <row r="946" spans="1:9" ht="15.75" customHeight="1">
      <c r="A946" s="15">
        <v>0</v>
      </c>
      <c r="B946" s="15">
        <v>0</v>
      </c>
      <c r="C946" s="15">
        <v>0</v>
      </c>
      <c r="G946" s="15">
        <v>0</v>
      </c>
      <c r="H946" s="15">
        <v>0</v>
      </c>
      <c r="I946" s="15">
        <v>0</v>
      </c>
    </row>
    <row r="947" spans="1:9" ht="15.75" customHeight="1">
      <c r="A947" s="15">
        <v>0</v>
      </c>
      <c r="B947" s="15">
        <v>0</v>
      </c>
      <c r="C947" s="15">
        <v>0</v>
      </c>
      <c r="G947" s="15">
        <v>0</v>
      </c>
      <c r="H947" s="15">
        <v>0</v>
      </c>
      <c r="I947" s="15">
        <v>0</v>
      </c>
    </row>
    <row r="948" spans="1:9" ht="15.75" customHeight="1">
      <c r="A948" s="15">
        <v>0</v>
      </c>
      <c r="B948" s="15">
        <v>0</v>
      </c>
      <c r="C948" s="15">
        <v>0</v>
      </c>
      <c r="G948" s="15">
        <v>0</v>
      </c>
      <c r="H948" s="15">
        <v>0</v>
      </c>
      <c r="I948" s="15">
        <v>0</v>
      </c>
    </row>
    <row r="949" spans="1:9" ht="15.75" customHeight="1">
      <c r="A949" s="15">
        <v>0</v>
      </c>
      <c r="B949" s="15">
        <v>0</v>
      </c>
      <c r="C949" s="15">
        <v>0</v>
      </c>
      <c r="G949" s="15">
        <v>0</v>
      </c>
      <c r="H949" s="15">
        <v>0</v>
      </c>
      <c r="I949" s="15">
        <v>0</v>
      </c>
    </row>
    <row r="950" spans="1:9" ht="15.75" customHeight="1">
      <c r="A950" s="15">
        <v>0</v>
      </c>
      <c r="B950" s="15">
        <v>0</v>
      </c>
      <c r="C950" s="15">
        <v>0</v>
      </c>
      <c r="G950" s="15">
        <v>0</v>
      </c>
      <c r="H950" s="15">
        <v>0</v>
      </c>
      <c r="I950" s="15">
        <v>0</v>
      </c>
    </row>
    <row r="951" spans="1:9" ht="15.75" customHeight="1">
      <c r="A951" s="15">
        <v>0</v>
      </c>
      <c r="B951" s="15">
        <v>0</v>
      </c>
      <c r="C951" s="15">
        <v>0</v>
      </c>
      <c r="G951" s="15">
        <v>0</v>
      </c>
      <c r="H951" s="15">
        <v>0</v>
      </c>
      <c r="I951" s="15">
        <v>0</v>
      </c>
    </row>
    <row r="952" spans="1:9" ht="15.75" customHeight="1">
      <c r="A952" s="15">
        <v>0</v>
      </c>
      <c r="B952" s="15">
        <v>0</v>
      </c>
      <c r="C952" s="15">
        <v>0</v>
      </c>
      <c r="G952" s="15">
        <v>0</v>
      </c>
      <c r="H952" s="15">
        <v>0</v>
      </c>
      <c r="I952" s="15">
        <v>0</v>
      </c>
    </row>
    <row r="953" spans="1:9" ht="15.75" customHeight="1">
      <c r="A953" s="15">
        <v>0</v>
      </c>
      <c r="B953" s="15">
        <v>0</v>
      </c>
      <c r="C953" s="15">
        <v>0</v>
      </c>
      <c r="G953" s="15">
        <v>0</v>
      </c>
      <c r="H953" s="15">
        <v>0</v>
      </c>
      <c r="I953" s="15">
        <v>0</v>
      </c>
    </row>
    <row r="954" spans="1:9" ht="15.75" customHeight="1">
      <c r="A954" s="15">
        <v>0</v>
      </c>
      <c r="B954" s="15">
        <v>0</v>
      </c>
      <c r="C954" s="15">
        <v>0</v>
      </c>
      <c r="G954" s="15">
        <v>0</v>
      </c>
      <c r="H954" s="15">
        <v>0</v>
      </c>
      <c r="I954" s="15">
        <v>0</v>
      </c>
    </row>
    <row r="955" spans="1:9" ht="15.75" customHeight="1">
      <c r="A955" s="15">
        <v>0</v>
      </c>
      <c r="B955" s="15">
        <v>0</v>
      </c>
      <c r="C955" s="15">
        <v>0</v>
      </c>
      <c r="G955" s="15">
        <v>0</v>
      </c>
      <c r="H955" s="15">
        <v>0</v>
      </c>
      <c r="I955" s="15">
        <v>0</v>
      </c>
    </row>
    <row r="956" spans="1:9" ht="15.75" customHeight="1">
      <c r="A956" s="15">
        <v>0</v>
      </c>
      <c r="B956" s="15">
        <v>0</v>
      </c>
      <c r="C956" s="15">
        <v>0</v>
      </c>
      <c r="G956" s="15">
        <v>0</v>
      </c>
      <c r="H956" s="15">
        <v>0</v>
      </c>
      <c r="I956" s="15">
        <v>0</v>
      </c>
    </row>
    <row r="957" spans="1:9" ht="15.75" customHeight="1">
      <c r="A957" s="15">
        <v>0</v>
      </c>
      <c r="B957" s="15">
        <v>0</v>
      </c>
      <c r="C957" s="15">
        <v>0</v>
      </c>
      <c r="G957" s="15">
        <v>0</v>
      </c>
      <c r="H957" s="15">
        <v>0</v>
      </c>
      <c r="I957" s="15">
        <v>0</v>
      </c>
    </row>
    <row r="958" spans="1:9" ht="15.75" customHeight="1">
      <c r="A958" s="15">
        <v>0</v>
      </c>
      <c r="B958" s="15">
        <v>0</v>
      </c>
      <c r="C958" s="15">
        <v>0</v>
      </c>
      <c r="G958" s="15">
        <v>0</v>
      </c>
      <c r="H958" s="15">
        <v>0</v>
      </c>
      <c r="I958" s="15">
        <v>0</v>
      </c>
    </row>
    <row r="959" spans="1:9" ht="15.75" customHeight="1">
      <c r="A959" s="15">
        <v>0</v>
      </c>
      <c r="B959" s="15">
        <v>0</v>
      </c>
      <c r="C959" s="15">
        <v>0</v>
      </c>
      <c r="G959" s="15">
        <v>0</v>
      </c>
      <c r="H959" s="15">
        <v>0</v>
      </c>
      <c r="I959" s="15">
        <v>0</v>
      </c>
    </row>
    <row r="960" spans="1:9" ht="15.75" customHeight="1">
      <c r="A960" s="15">
        <v>0</v>
      </c>
      <c r="B960" s="15">
        <v>0</v>
      </c>
      <c r="C960" s="15">
        <v>0</v>
      </c>
      <c r="G960" s="15">
        <v>0</v>
      </c>
      <c r="H960" s="15">
        <v>0</v>
      </c>
      <c r="I960" s="15">
        <v>0</v>
      </c>
    </row>
    <row r="961" spans="1:9" ht="15.75" customHeight="1">
      <c r="A961" s="15">
        <v>0</v>
      </c>
      <c r="B961" s="15">
        <v>0</v>
      </c>
      <c r="C961" s="15">
        <v>0</v>
      </c>
      <c r="G961" s="15">
        <v>0</v>
      </c>
      <c r="H961" s="15">
        <v>0</v>
      </c>
      <c r="I961" s="15">
        <v>0</v>
      </c>
    </row>
    <row r="962" spans="1:9" ht="15.75" customHeight="1">
      <c r="A962" s="15">
        <v>0</v>
      </c>
      <c r="B962" s="15">
        <v>0</v>
      </c>
      <c r="C962" s="15">
        <v>0</v>
      </c>
      <c r="G962" s="15">
        <v>0</v>
      </c>
      <c r="H962" s="15">
        <v>0</v>
      </c>
      <c r="I962" s="15">
        <v>0</v>
      </c>
    </row>
    <row r="963" spans="1:9" ht="15.75" customHeight="1">
      <c r="A963" s="15">
        <v>0</v>
      </c>
      <c r="B963" s="15">
        <v>0</v>
      </c>
      <c r="C963" s="15">
        <v>0</v>
      </c>
      <c r="G963" s="15">
        <v>0</v>
      </c>
      <c r="H963" s="15">
        <v>0</v>
      </c>
      <c r="I963" s="15">
        <v>0</v>
      </c>
    </row>
    <row r="964" spans="1:9" ht="15.75" customHeight="1">
      <c r="A964" s="15">
        <v>0</v>
      </c>
      <c r="B964" s="15">
        <v>0</v>
      </c>
      <c r="C964" s="15">
        <v>0</v>
      </c>
      <c r="G964" s="15">
        <v>0</v>
      </c>
      <c r="H964" s="15">
        <v>0</v>
      </c>
      <c r="I964" s="15">
        <v>0</v>
      </c>
    </row>
    <row r="965" spans="1:9" ht="15.75" customHeight="1">
      <c r="A965" s="15">
        <v>0</v>
      </c>
      <c r="B965" s="15">
        <v>0</v>
      </c>
      <c r="C965" s="15">
        <v>0</v>
      </c>
      <c r="G965" s="15">
        <v>0</v>
      </c>
      <c r="H965" s="15">
        <v>0</v>
      </c>
      <c r="I965" s="15">
        <v>0</v>
      </c>
    </row>
    <row r="966" spans="1:9" ht="15.75" customHeight="1">
      <c r="A966" s="15">
        <v>0</v>
      </c>
      <c r="B966" s="15">
        <v>0</v>
      </c>
      <c r="C966" s="15">
        <v>0</v>
      </c>
      <c r="G966" s="15">
        <v>0</v>
      </c>
      <c r="H966" s="15">
        <v>0</v>
      </c>
      <c r="I966" s="15">
        <v>0</v>
      </c>
    </row>
    <row r="967" spans="1:9" ht="15.75" customHeight="1">
      <c r="A967" s="15">
        <v>0</v>
      </c>
      <c r="B967" s="15">
        <v>0</v>
      </c>
      <c r="C967" s="15">
        <v>0</v>
      </c>
      <c r="G967" s="15">
        <v>0</v>
      </c>
      <c r="H967" s="15">
        <v>0</v>
      </c>
      <c r="I967" s="15">
        <v>0</v>
      </c>
    </row>
    <row r="968" spans="1:9" ht="15.75" customHeight="1">
      <c r="A968" s="15">
        <v>0</v>
      </c>
      <c r="B968" s="15">
        <v>0</v>
      </c>
      <c r="C968" s="15">
        <v>0</v>
      </c>
      <c r="G968" s="15">
        <v>0</v>
      </c>
      <c r="H968" s="15">
        <v>0</v>
      </c>
      <c r="I968" s="15">
        <v>0</v>
      </c>
    </row>
    <row r="969" spans="1:9" ht="15.75" customHeight="1">
      <c r="A969" s="15">
        <v>0</v>
      </c>
      <c r="B969" s="15">
        <v>0</v>
      </c>
      <c r="C969" s="15">
        <v>0</v>
      </c>
      <c r="G969" s="15">
        <v>0</v>
      </c>
      <c r="H969" s="15">
        <v>0</v>
      </c>
      <c r="I969" s="15">
        <v>0</v>
      </c>
    </row>
    <row r="970" spans="1:9" ht="15.75" customHeight="1">
      <c r="A970" s="15">
        <v>0</v>
      </c>
      <c r="B970" s="15">
        <v>0</v>
      </c>
      <c r="C970" s="15">
        <v>0</v>
      </c>
      <c r="G970" s="15">
        <v>0</v>
      </c>
      <c r="H970" s="15">
        <v>0</v>
      </c>
      <c r="I970" s="15">
        <v>0</v>
      </c>
    </row>
    <row r="971" spans="1:9" ht="15.75" customHeight="1">
      <c r="A971" s="15">
        <v>0</v>
      </c>
      <c r="B971" s="15">
        <v>0</v>
      </c>
      <c r="C971" s="15">
        <v>0</v>
      </c>
      <c r="G971" s="15">
        <v>0</v>
      </c>
      <c r="H971" s="15">
        <v>0</v>
      </c>
      <c r="I971" s="15">
        <v>0</v>
      </c>
    </row>
    <row r="972" spans="1:9" ht="15.75" customHeight="1">
      <c r="A972" s="15">
        <v>0</v>
      </c>
      <c r="B972" s="15">
        <v>0</v>
      </c>
      <c r="C972" s="15">
        <v>0</v>
      </c>
      <c r="G972" s="15">
        <v>0</v>
      </c>
      <c r="H972" s="15">
        <v>0</v>
      </c>
      <c r="I972" s="15">
        <v>0</v>
      </c>
    </row>
    <row r="973" spans="1:9" ht="15.75" customHeight="1">
      <c r="A973" s="15">
        <v>0</v>
      </c>
      <c r="B973" s="15">
        <v>0</v>
      </c>
      <c r="C973" s="15">
        <v>0</v>
      </c>
      <c r="G973" s="15">
        <v>0</v>
      </c>
      <c r="H973" s="15">
        <v>0</v>
      </c>
      <c r="I973" s="15">
        <v>0</v>
      </c>
    </row>
    <row r="974" spans="1:9" ht="15.75" customHeight="1">
      <c r="A974" s="15">
        <v>0</v>
      </c>
      <c r="B974" s="15">
        <v>0</v>
      </c>
      <c r="C974" s="15">
        <v>0</v>
      </c>
      <c r="G974" s="15">
        <v>0</v>
      </c>
      <c r="H974" s="15">
        <v>0</v>
      </c>
      <c r="I974" s="15">
        <v>0</v>
      </c>
    </row>
    <row r="975" spans="1:9" ht="15.75" customHeight="1">
      <c r="A975" s="15">
        <v>0</v>
      </c>
      <c r="B975" s="15">
        <v>0</v>
      </c>
      <c r="C975" s="15">
        <v>0</v>
      </c>
      <c r="G975" s="15">
        <v>0</v>
      </c>
      <c r="H975" s="15">
        <v>0</v>
      </c>
      <c r="I975" s="15">
        <v>0</v>
      </c>
    </row>
    <row r="976" spans="1:9" ht="15.75" customHeight="1">
      <c r="A976" s="15">
        <v>0</v>
      </c>
      <c r="B976" s="15">
        <v>0</v>
      </c>
      <c r="C976" s="15">
        <v>0</v>
      </c>
      <c r="G976" s="15">
        <v>0</v>
      </c>
      <c r="H976" s="15">
        <v>0</v>
      </c>
      <c r="I976" s="15">
        <v>0</v>
      </c>
    </row>
    <row r="977" spans="1:9" ht="15.75" customHeight="1">
      <c r="A977" s="15">
        <v>0</v>
      </c>
      <c r="B977" s="15">
        <v>0</v>
      </c>
      <c r="C977" s="15">
        <v>0</v>
      </c>
      <c r="G977" s="15">
        <v>0</v>
      </c>
      <c r="H977" s="15">
        <v>0</v>
      </c>
      <c r="I977" s="15">
        <v>0</v>
      </c>
    </row>
    <row r="978" spans="1:9" ht="15.75" customHeight="1">
      <c r="A978" s="15">
        <v>0</v>
      </c>
      <c r="B978" s="15">
        <v>0</v>
      </c>
      <c r="C978" s="15">
        <v>0</v>
      </c>
      <c r="G978" s="15">
        <v>0</v>
      </c>
      <c r="H978" s="15">
        <v>0</v>
      </c>
      <c r="I978" s="15">
        <v>0</v>
      </c>
    </row>
    <row r="979" spans="1:9" ht="15.75" customHeight="1">
      <c r="A979" s="15">
        <v>0</v>
      </c>
      <c r="B979" s="15">
        <v>0</v>
      </c>
      <c r="C979" s="15">
        <v>0</v>
      </c>
      <c r="G979" s="15">
        <v>0</v>
      </c>
      <c r="H979" s="15">
        <v>0</v>
      </c>
      <c r="I979" s="15">
        <v>0</v>
      </c>
    </row>
    <row r="980" spans="1:9" ht="15.75" customHeight="1">
      <c r="A980" s="15">
        <v>0</v>
      </c>
      <c r="B980" s="15">
        <v>0</v>
      </c>
      <c r="C980" s="15">
        <v>0</v>
      </c>
      <c r="G980" s="15">
        <v>0</v>
      </c>
      <c r="H980" s="15">
        <v>0</v>
      </c>
      <c r="I980" s="15">
        <v>0</v>
      </c>
    </row>
    <row r="981" spans="1:9" ht="15.75" customHeight="1">
      <c r="A981" s="15">
        <v>0</v>
      </c>
      <c r="B981" s="15">
        <v>0</v>
      </c>
      <c r="C981" s="15">
        <v>0</v>
      </c>
      <c r="G981" s="15">
        <v>0</v>
      </c>
      <c r="H981" s="15">
        <v>0</v>
      </c>
      <c r="I981" s="15">
        <v>0</v>
      </c>
    </row>
    <row r="982" spans="1:9" ht="15.75" customHeight="1">
      <c r="A982" s="15">
        <v>0</v>
      </c>
      <c r="B982" s="15">
        <v>0</v>
      </c>
      <c r="C982" s="15">
        <v>0</v>
      </c>
      <c r="G982" s="15">
        <v>0</v>
      </c>
      <c r="H982" s="15">
        <v>0</v>
      </c>
      <c r="I982" s="15">
        <v>0</v>
      </c>
    </row>
    <row r="983" spans="1:9" ht="15.75" customHeight="1">
      <c r="A983" s="15">
        <v>0</v>
      </c>
      <c r="B983" s="15">
        <v>0</v>
      </c>
      <c r="C983" s="15">
        <v>0</v>
      </c>
      <c r="G983" s="15">
        <v>0</v>
      </c>
      <c r="H983" s="15">
        <v>0</v>
      </c>
      <c r="I983" s="15">
        <v>0</v>
      </c>
    </row>
    <row r="984" spans="1:9" ht="15.75" customHeight="1">
      <c r="A984" s="15">
        <v>0</v>
      </c>
      <c r="B984" s="15">
        <v>0</v>
      </c>
      <c r="C984" s="15">
        <v>0</v>
      </c>
      <c r="G984" s="15">
        <v>0</v>
      </c>
      <c r="H984" s="15">
        <v>0</v>
      </c>
      <c r="I984" s="15">
        <v>0</v>
      </c>
    </row>
    <row r="985" spans="1:9" ht="15.75" customHeight="1">
      <c r="A985" s="15">
        <v>0</v>
      </c>
      <c r="B985" s="15">
        <v>0</v>
      </c>
      <c r="C985" s="15">
        <v>0</v>
      </c>
      <c r="G985" s="15">
        <v>0</v>
      </c>
      <c r="H985" s="15">
        <v>0</v>
      </c>
      <c r="I985" s="15">
        <v>0</v>
      </c>
    </row>
    <row r="986" spans="1:9" ht="15.75" customHeight="1">
      <c r="A986" s="15">
        <v>0</v>
      </c>
      <c r="B986" s="15">
        <v>0</v>
      </c>
      <c r="C986" s="15">
        <v>0</v>
      </c>
      <c r="G986" s="15">
        <v>0</v>
      </c>
      <c r="H986" s="15">
        <v>0</v>
      </c>
      <c r="I986" s="15">
        <v>0</v>
      </c>
    </row>
    <row r="987" spans="1:9" ht="15.75" customHeight="1">
      <c r="A987" s="15">
        <v>0</v>
      </c>
      <c r="B987" s="15">
        <v>0</v>
      </c>
      <c r="C987" s="15">
        <v>0</v>
      </c>
      <c r="G987" s="15">
        <v>0</v>
      </c>
      <c r="H987" s="15">
        <v>0</v>
      </c>
      <c r="I987" s="15">
        <v>0</v>
      </c>
    </row>
    <row r="988" spans="1:9" ht="15.75" customHeight="1">
      <c r="A988" s="15">
        <v>0</v>
      </c>
      <c r="B988" s="15">
        <v>0</v>
      </c>
      <c r="C988" s="15">
        <v>0</v>
      </c>
      <c r="G988" s="15">
        <v>0</v>
      </c>
      <c r="H988" s="15">
        <v>0</v>
      </c>
      <c r="I988" s="15">
        <v>0</v>
      </c>
    </row>
    <row r="989" spans="1:9" ht="15.75" customHeight="1">
      <c r="A989" s="15">
        <v>0</v>
      </c>
      <c r="B989" s="15">
        <v>0</v>
      </c>
      <c r="C989" s="15">
        <v>0</v>
      </c>
      <c r="G989" s="15">
        <v>0</v>
      </c>
      <c r="H989" s="15">
        <v>0</v>
      </c>
      <c r="I989" s="15">
        <v>0</v>
      </c>
    </row>
    <row r="990" spans="1:9" ht="15.75" customHeight="1">
      <c r="A990" s="15">
        <v>0</v>
      </c>
      <c r="B990" s="15">
        <v>0</v>
      </c>
      <c r="C990" s="15">
        <v>0</v>
      </c>
      <c r="G990" s="15">
        <v>0</v>
      </c>
      <c r="H990" s="15">
        <v>0</v>
      </c>
      <c r="I990" s="15">
        <v>0</v>
      </c>
    </row>
    <row r="991" spans="1:9" ht="15.75" customHeight="1">
      <c r="A991" s="15">
        <v>0</v>
      </c>
      <c r="B991" s="15">
        <v>0</v>
      </c>
      <c r="C991" s="15">
        <v>0</v>
      </c>
      <c r="G991" s="15">
        <v>0</v>
      </c>
      <c r="H991" s="15">
        <v>0</v>
      </c>
      <c r="I991" s="15">
        <v>0</v>
      </c>
    </row>
    <row r="992" spans="1:9" ht="15.75" customHeight="1">
      <c r="A992" s="15">
        <v>0</v>
      </c>
      <c r="B992" s="15">
        <v>0</v>
      </c>
      <c r="C992" s="15">
        <v>0</v>
      </c>
      <c r="G992" s="15">
        <v>0</v>
      </c>
      <c r="H992" s="15">
        <v>0</v>
      </c>
      <c r="I992" s="15">
        <v>0</v>
      </c>
    </row>
    <row r="993" spans="1:9" ht="15.75" customHeight="1">
      <c r="A993" s="15">
        <v>0</v>
      </c>
      <c r="B993" s="15">
        <v>0</v>
      </c>
      <c r="C993" s="15">
        <v>0</v>
      </c>
      <c r="G993" s="15">
        <v>0</v>
      </c>
      <c r="H993" s="15">
        <v>0</v>
      </c>
      <c r="I993" s="15">
        <v>0</v>
      </c>
    </row>
    <row r="994" spans="1:9" ht="15.75" customHeight="1">
      <c r="A994" s="15">
        <v>0</v>
      </c>
      <c r="B994" s="15">
        <v>0</v>
      </c>
      <c r="C994" s="15">
        <v>0</v>
      </c>
      <c r="G994" s="15">
        <v>0</v>
      </c>
      <c r="H994" s="15">
        <v>0</v>
      </c>
      <c r="I994" s="15">
        <v>0</v>
      </c>
    </row>
    <row r="995" spans="1:9" ht="15.75" customHeight="1">
      <c r="A995" s="15">
        <v>0</v>
      </c>
      <c r="B995" s="15">
        <v>0</v>
      </c>
      <c r="C995" s="15">
        <v>0</v>
      </c>
      <c r="G995" s="15">
        <v>0</v>
      </c>
      <c r="H995" s="15">
        <v>0</v>
      </c>
      <c r="I995" s="15">
        <v>0</v>
      </c>
    </row>
    <row r="996" spans="1:9" ht="15.75" customHeight="1">
      <c r="A996" s="15">
        <v>0</v>
      </c>
      <c r="B996" s="15">
        <v>0</v>
      </c>
      <c r="C996" s="15">
        <v>0</v>
      </c>
      <c r="G996" s="15">
        <v>0</v>
      </c>
      <c r="H996" s="15">
        <v>0</v>
      </c>
      <c r="I996" s="15">
        <v>0</v>
      </c>
    </row>
    <row r="997" spans="1:9" ht="15.75" customHeight="1">
      <c r="A997" s="15">
        <v>0</v>
      </c>
      <c r="B997" s="15">
        <v>0</v>
      </c>
      <c r="C997" s="15">
        <v>0</v>
      </c>
      <c r="G997" s="15">
        <v>0</v>
      </c>
      <c r="H997" s="15">
        <v>0</v>
      </c>
      <c r="I997" s="15">
        <v>0</v>
      </c>
    </row>
    <row r="998" spans="1:9" ht="15.75" customHeight="1">
      <c r="A998" s="15">
        <v>0</v>
      </c>
      <c r="B998" s="15">
        <v>0</v>
      </c>
      <c r="C998" s="15">
        <v>0</v>
      </c>
      <c r="G998" s="15">
        <v>0</v>
      </c>
      <c r="H998" s="15">
        <v>0</v>
      </c>
      <c r="I998" s="15">
        <v>0</v>
      </c>
    </row>
    <row r="999" spans="1:9" ht="15.75" customHeight="1">
      <c r="A999" s="15">
        <v>0</v>
      </c>
      <c r="B999" s="15">
        <v>0</v>
      </c>
      <c r="C999" s="15">
        <v>0</v>
      </c>
      <c r="G999" s="15">
        <v>0</v>
      </c>
      <c r="H999" s="15">
        <v>0</v>
      </c>
      <c r="I999" s="15">
        <v>0</v>
      </c>
    </row>
    <row r="1000" spans="1:9" ht="15.75" customHeight="1">
      <c r="A1000" s="15">
        <v>0</v>
      </c>
      <c r="B1000" s="15">
        <v>0</v>
      </c>
      <c r="C1000" s="15">
        <v>0</v>
      </c>
      <c r="G1000" s="15">
        <v>0</v>
      </c>
      <c r="H1000" s="15">
        <v>0</v>
      </c>
      <c r="I1000" s="15">
        <v>0</v>
      </c>
    </row>
    <row r="1001" spans="1:9" ht="15.75" customHeight="1">
      <c r="A1001" s="15">
        <v>0</v>
      </c>
      <c r="B1001" s="15">
        <v>0</v>
      </c>
      <c r="C1001" s="15">
        <v>0</v>
      </c>
      <c r="G1001" s="15">
        <v>0</v>
      </c>
      <c r="H1001" s="15">
        <v>0</v>
      </c>
      <c r="I1001" s="15">
        <v>0</v>
      </c>
    </row>
  </sheetData>
  <hyperlinks>
    <hyperlink ref="A34" r:id="rId1" display="https://docs.google.com/spreadsheets/d/1vSJfg9LgJzgWP5aasozhGEAlk3d2zI2-bN2A2PZ28W4/edit?usp=sharing" xr:uid="{00000000-0004-0000-0800-000000000000}"/>
    <hyperlink ref="G34" r:id="rId2" display="https://docs.google.com/spreadsheets/d/1vSJfg9LgJzgWP5aasozhGEAlk3d2zI2-bN2A2PZ28W4/edit?usp=sharing" xr:uid="{00000000-0004-0000-0800-000001000000}"/>
  </hyperlinks>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1005"/>
  <sheetViews>
    <sheetView workbookViewId="0" xr3:uid="{7BE570AB-09E9-518F-B8F7-3F91B7162CA9}">
      <selection activeCell="D7" sqref="D7"/>
    </sheetView>
  </sheetViews>
  <sheetFormatPr defaultColWidth="14.42578125" defaultRowHeight="15.75" customHeight="1"/>
  <cols>
    <col min="1" max="2" width="55.7109375" customWidth="1"/>
    <col min="3" max="3" width="14" customWidth="1"/>
    <col min="4" max="4" width="18.7109375" customWidth="1"/>
    <col min="5" max="5" width="25.28515625" customWidth="1"/>
    <col min="6" max="6" width="25.42578125" customWidth="1"/>
    <col min="7" max="8" width="18.140625" customWidth="1"/>
    <col min="9" max="10" width="17.85546875" customWidth="1"/>
    <col min="11" max="11" width="20.85546875" customWidth="1"/>
    <col min="12" max="12" width="31.85546875" customWidth="1"/>
    <col min="13" max="13" width="24.85546875" customWidth="1"/>
    <col min="14" max="14" width="27.28515625" customWidth="1"/>
    <col min="15" max="15" width="21.85546875" customWidth="1"/>
    <col min="16" max="16" width="24.7109375" customWidth="1"/>
    <col min="17" max="17" width="26.85546875" customWidth="1"/>
    <col min="18" max="18" width="22.42578125" customWidth="1"/>
  </cols>
  <sheetData>
    <row r="1" spans="1:38" ht="15.75" customHeight="1">
      <c r="A1" s="1" t="s">
        <v>0</v>
      </c>
      <c r="B1" s="2" t="s">
        <v>57</v>
      </c>
      <c r="C1" s="2" t="s">
        <v>58</v>
      </c>
      <c r="D1" s="2" t="s">
        <v>3</v>
      </c>
      <c r="E1" s="2" t="s">
        <v>5</v>
      </c>
      <c r="F1" s="2" t="s">
        <v>6</v>
      </c>
      <c r="G1" s="2" t="s">
        <v>59</v>
      </c>
      <c r="H1" s="2" t="s">
        <v>60</v>
      </c>
      <c r="I1" s="2" t="s">
        <v>11</v>
      </c>
      <c r="J1" s="2" t="s">
        <v>12</v>
      </c>
      <c r="K1" s="2" t="s">
        <v>61</v>
      </c>
      <c r="L1" s="3" t="s">
        <v>62</v>
      </c>
      <c r="M1" s="2" t="s">
        <v>63</v>
      </c>
      <c r="N1" s="2" t="s">
        <v>64</v>
      </c>
      <c r="O1" s="2" t="s">
        <v>65</v>
      </c>
      <c r="P1" s="2" t="s">
        <v>66</v>
      </c>
      <c r="Q1" s="2" t="s">
        <v>67</v>
      </c>
      <c r="R1" s="2" t="s">
        <v>68</v>
      </c>
      <c r="S1" s="4"/>
      <c r="T1" s="4"/>
      <c r="U1" s="4"/>
      <c r="V1" s="4"/>
      <c r="W1" s="4"/>
      <c r="X1" s="4"/>
      <c r="Y1" s="4"/>
      <c r="Z1" s="4"/>
      <c r="AA1" s="4"/>
      <c r="AB1" s="4"/>
      <c r="AC1" s="4"/>
      <c r="AD1" s="4"/>
      <c r="AE1" s="4"/>
      <c r="AF1" s="4"/>
      <c r="AG1" s="4"/>
      <c r="AH1" s="4"/>
      <c r="AI1" s="4"/>
      <c r="AJ1" s="4"/>
      <c r="AK1" s="4"/>
      <c r="AL1" s="4"/>
    </row>
    <row r="2" spans="1:38" ht="15.75" customHeight="1">
      <c r="A2" s="5" t="s">
        <v>15</v>
      </c>
      <c r="B2" s="21" t="s">
        <v>69</v>
      </c>
      <c r="C2" s="6">
        <f t="shared" ref="C2:C3" si="0">(415000*128)/1281167</f>
        <v>41.462198136542696</v>
      </c>
      <c r="D2" s="7">
        <v>0.64914099999999997</v>
      </c>
      <c r="E2" s="7">
        <v>0.86168800000000001</v>
      </c>
      <c r="F2" s="6">
        <f t="shared" ref="F2:F12" si="1">100-E2*100</f>
        <v>13.831199999999995</v>
      </c>
      <c r="G2" s="6"/>
      <c r="H2" s="6"/>
      <c r="I2" s="7">
        <v>7605994048</v>
      </c>
      <c r="J2" s="7">
        <f>531453344/4</f>
        <v>132863336</v>
      </c>
      <c r="K2" s="7">
        <v>507</v>
      </c>
      <c r="L2" s="6">
        <f>8477987332/128</f>
        <v>66234276.03125</v>
      </c>
      <c r="M2" s="6">
        <f>108657/128</f>
        <v>848.8828125</v>
      </c>
      <c r="N2" s="6">
        <f>205095/128</f>
        <v>1602.3046875</v>
      </c>
      <c r="O2" s="6">
        <f>313753/128</f>
        <v>2451.1953125</v>
      </c>
    </row>
    <row r="3" spans="1:38" ht="15.75" customHeight="1">
      <c r="A3" s="5" t="s">
        <v>19</v>
      </c>
      <c r="B3" s="21" t="s">
        <v>70</v>
      </c>
      <c r="C3" s="6">
        <f t="shared" si="0"/>
        <v>41.462198136542696</v>
      </c>
      <c r="D3" s="7">
        <v>0.65858099999999997</v>
      </c>
      <c r="E3" s="7">
        <v>0.86738899999999997</v>
      </c>
      <c r="F3" s="6">
        <f t="shared" si="1"/>
        <v>13.261099999999999</v>
      </c>
      <c r="G3" s="22"/>
      <c r="H3" s="6"/>
      <c r="I3" s="8">
        <v>7969849920</v>
      </c>
      <c r="J3" s="7">
        <f>146628000/4</f>
        <v>36657000</v>
      </c>
      <c r="K3" s="7">
        <v>140</v>
      </c>
      <c r="L3" s="6">
        <f>8568427012/128</f>
        <v>66940836.03125</v>
      </c>
      <c r="M3" s="9">
        <f>114873/128</f>
        <v>897.4453125</v>
      </c>
      <c r="N3" s="9">
        <f>215656/128</f>
        <v>1684.8125</v>
      </c>
      <c r="O3" s="9">
        <f>330529/128</f>
        <v>2582.2578125</v>
      </c>
    </row>
    <row r="4" spans="1:38" ht="15.75" customHeight="1">
      <c r="A4" s="5" t="s">
        <v>71</v>
      </c>
      <c r="B4" s="23" t="s">
        <v>72</v>
      </c>
      <c r="C4" s="6">
        <f>(498000*96)/1281167</f>
        <v>37.315978322888427</v>
      </c>
      <c r="D4" s="7">
        <v>0.63641999999999999</v>
      </c>
      <c r="E4" s="7">
        <v>0.85196000000000005</v>
      </c>
      <c r="F4" s="6">
        <f t="shared" si="1"/>
        <v>14.804000000000002</v>
      </c>
      <c r="G4" s="6"/>
      <c r="H4" s="6"/>
      <c r="I4" s="8">
        <v>7461978688</v>
      </c>
      <c r="J4" s="7">
        <v>128796704</v>
      </c>
      <c r="K4" s="7">
        <v>123</v>
      </c>
      <c r="L4" s="6">
        <f>7755586948/96</f>
        <v>80787364.041666672</v>
      </c>
      <c r="M4" s="9">
        <f>81429.1/96</f>
        <v>848.21979166666677</v>
      </c>
      <c r="N4" s="6">
        <f>154230/96</f>
        <v>1606.5625</v>
      </c>
      <c r="O4" s="6">
        <f>235660/96</f>
        <v>2454.7916666666665</v>
      </c>
    </row>
    <row r="5" spans="1:38" ht="15.75" customHeight="1">
      <c r="A5" s="5" t="s">
        <v>73</v>
      </c>
      <c r="B5" s="21" t="s">
        <v>74</v>
      </c>
      <c r="C5" s="6">
        <f>(438000*128)/1281167</f>
        <v>43.760103093507716</v>
      </c>
      <c r="D5" s="7">
        <v>0.59004000000000001</v>
      </c>
      <c r="E5" s="7">
        <v>0.81681400000000004</v>
      </c>
      <c r="F5" s="6">
        <f t="shared" si="1"/>
        <v>18.318599999999989</v>
      </c>
      <c r="G5" s="6"/>
      <c r="H5" s="6"/>
      <c r="I5" s="7">
        <v>3287827008</v>
      </c>
      <c r="J5" s="7">
        <f>109469088/4</f>
        <v>27367272</v>
      </c>
      <c r="K5" s="7">
        <v>107</v>
      </c>
      <c r="L5" s="6">
        <f>10110358020/128</f>
        <v>78987172.03125</v>
      </c>
      <c r="M5" s="9">
        <f>52894.9/128</f>
        <v>413.24140625000001</v>
      </c>
      <c r="N5" s="9">
        <f>93945.3/128</f>
        <v>733.94765625000002</v>
      </c>
      <c r="O5" s="6">
        <f>146844/128</f>
        <v>1147.21875</v>
      </c>
    </row>
    <row r="6" spans="1:38" ht="15.75" customHeight="1">
      <c r="A6" s="5" t="s">
        <v>75</v>
      </c>
      <c r="B6" s="21" t="s">
        <v>76</v>
      </c>
      <c r="C6" s="6">
        <f>(489000*128)/1281167</f>
        <v>48.855457563299709</v>
      </c>
      <c r="D6" s="6">
        <v>0.60182100000000005</v>
      </c>
      <c r="E6" s="7">
        <v>0.82641399999999998</v>
      </c>
      <c r="F6" s="6">
        <f t="shared" si="1"/>
        <v>17.358599999999996</v>
      </c>
      <c r="G6" s="6"/>
      <c r="H6" s="6"/>
      <c r="I6" s="7"/>
      <c r="J6" s="7"/>
      <c r="K6" s="7">
        <v>108</v>
      </c>
      <c r="L6" s="6">
        <f>8671187460/128</f>
        <v>67743652.03125</v>
      </c>
      <c r="M6" s="6">
        <f>59523.5/128</f>
        <v>465.02734375</v>
      </c>
      <c r="N6" s="6">
        <f>108149/128</f>
        <v>844.9140625</v>
      </c>
      <c r="O6" s="6">
        <f>167674/128</f>
        <v>1309.953125</v>
      </c>
    </row>
    <row r="7" spans="1:38" ht="15.75" customHeight="1">
      <c r="A7" s="5" t="s">
        <v>25</v>
      </c>
      <c r="B7" s="21" t="s">
        <v>77</v>
      </c>
      <c r="C7" s="6"/>
      <c r="D7" s="7">
        <v>0.57920099999999997</v>
      </c>
      <c r="E7" s="7">
        <v>0.81400099999999997</v>
      </c>
      <c r="F7" s="6">
        <f t="shared" si="1"/>
        <v>18.599900000000005</v>
      </c>
      <c r="G7" s="6"/>
      <c r="H7" s="6"/>
      <c r="I7" s="7"/>
      <c r="J7" s="7"/>
      <c r="K7" s="7">
        <v>108</v>
      </c>
      <c r="L7" s="6"/>
      <c r="M7" s="7">
        <f>15261.5/128</f>
        <v>119.23046875</v>
      </c>
      <c r="N7" s="7">
        <f>27073.7/128</f>
        <v>211.51328125000001</v>
      </c>
      <c r="O7" s="7">
        <f>42336/128</f>
        <v>330.75</v>
      </c>
    </row>
    <row r="8" spans="1:38" ht="15.75" customHeight="1">
      <c r="A8" s="5" t="s">
        <v>23</v>
      </c>
      <c r="B8" s="21" t="s">
        <v>78</v>
      </c>
      <c r="C8" s="6"/>
      <c r="D8" s="7">
        <v>0.62961999999999996</v>
      </c>
      <c r="E8" s="7">
        <v>0.84593099999999999</v>
      </c>
      <c r="F8" s="6">
        <f t="shared" si="1"/>
        <v>15.406900000000007</v>
      </c>
      <c r="G8" s="6"/>
      <c r="H8" s="6"/>
      <c r="I8" s="7"/>
      <c r="J8" s="7"/>
      <c r="K8" s="7">
        <v>108</v>
      </c>
      <c r="L8" s="6"/>
      <c r="M8" s="6">
        <f>59481/128</f>
        <v>464.6953125</v>
      </c>
      <c r="N8" s="6">
        <f>105812/128</f>
        <v>826.65625</v>
      </c>
      <c r="O8" s="6">
        <f>165294/128</f>
        <v>1291.359375</v>
      </c>
    </row>
    <row r="9" spans="1:38" ht="15.75" customHeight="1">
      <c r="A9" s="7" t="s">
        <v>26</v>
      </c>
      <c r="B9" s="7" t="s">
        <v>79</v>
      </c>
      <c r="C9" s="6">
        <f>(410000*256)/1281167</f>
        <v>81.925307161361474</v>
      </c>
      <c r="D9" s="7">
        <v>0.62034</v>
      </c>
      <c r="E9" s="7">
        <v>0.84090200000000004</v>
      </c>
      <c r="F9" s="6">
        <f t="shared" si="1"/>
        <v>15.90979999999999</v>
      </c>
      <c r="H9" s="7">
        <f>(100-14.3)/100</f>
        <v>0.85699999999999998</v>
      </c>
      <c r="I9" s="7">
        <v>1821604016</v>
      </c>
      <c r="J9" s="7">
        <f>134186912/4</f>
        <v>33546728</v>
      </c>
      <c r="K9" s="7">
        <v>128</v>
      </c>
      <c r="L9" s="6">
        <f>4234850304/256</f>
        <v>16542384</v>
      </c>
      <c r="M9" s="6">
        <f>103627/256</f>
        <v>404.79296875</v>
      </c>
      <c r="N9" s="9">
        <f>161569/256</f>
        <v>631.12890625</v>
      </c>
      <c r="O9" s="6">
        <f>265197/256</f>
        <v>1035.92578125</v>
      </c>
    </row>
    <row r="10" spans="1:38" ht="15.75" customHeight="1">
      <c r="A10" s="7" t="s">
        <v>80</v>
      </c>
      <c r="B10" s="7" t="s">
        <v>81</v>
      </c>
      <c r="C10" s="6">
        <f>(692000*128)/1281167</f>
        <v>69.1369665312953</v>
      </c>
      <c r="D10" s="7">
        <v>0.62305999999999995</v>
      </c>
      <c r="E10" s="7">
        <v>0.84267999999999998</v>
      </c>
      <c r="F10" s="6">
        <f t="shared" si="1"/>
        <v>15.731999999999999</v>
      </c>
      <c r="H10" s="7"/>
      <c r="I10" s="7"/>
      <c r="J10" s="7"/>
      <c r="K10" s="7">
        <v>128</v>
      </c>
      <c r="L10" s="6"/>
      <c r="M10" s="6">
        <f>54621.1/128</f>
        <v>426.72734374999999</v>
      </c>
      <c r="N10" s="9">
        <f>85332.7/128</f>
        <v>666.66171874999998</v>
      </c>
      <c r="O10" s="6">
        <f>139954/128</f>
        <v>1093.390625</v>
      </c>
    </row>
    <row r="11" spans="1:38" ht="15.75" customHeight="1">
      <c r="A11" s="7" t="s">
        <v>82</v>
      </c>
      <c r="B11" s="10" t="s">
        <v>83</v>
      </c>
      <c r="C11" s="8">
        <f>60</f>
        <v>60</v>
      </c>
      <c r="D11" s="11">
        <v>0.68700000000000006</v>
      </c>
      <c r="E11" s="11">
        <v>0.88900000000000001</v>
      </c>
      <c r="F11" s="6">
        <f t="shared" si="1"/>
        <v>11.099999999999994</v>
      </c>
      <c r="I11" s="8"/>
      <c r="J11" s="7"/>
      <c r="K11" s="7">
        <v>51.1</v>
      </c>
      <c r="L11" s="6">
        <f>1795091980/128</f>
        <v>14024156.09375</v>
      </c>
      <c r="M11" s="9">
        <f>9589.42/32</f>
        <v>299.669375</v>
      </c>
      <c r="N11" s="6">
        <f>14081.8/32</f>
        <v>440.05624999999998</v>
      </c>
      <c r="O11" s="6">
        <f>23676/32</f>
        <v>739.875</v>
      </c>
    </row>
    <row r="12" spans="1:38" ht="15.75" customHeight="1">
      <c r="A12" s="7" t="s">
        <v>84</v>
      </c>
      <c r="B12" s="10" t="s">
        <v>83</v>
      </c>
      <c r="C12" s="6">
        <f>(358000*256)/1281167</f>
        <v>71.534780399432705</v>
      </c>
      <c r="D12" s="11">
        <v>0.57257999999999998</v>
      </c>
      <c r="E12" s="11">
        <v>0.80200000000000005</v>
      </c>
      <c r="F12" s="6">
        <f t="shared" si="1"/>
        <v>19.799999999999997</v>
      </c>
      <c r="I12" s="7"/>
      <c r="J12" s="8"/>
      <c r="K12" s="7">
        <v>233</v>
      </c>
      <c r="L12" s="6">
        <f>2129727492/256</f>
        <v>8319248.015625</v>
      </c>
      <c r="M12" s="6">
        <f>40904.7/256</f>
        <v>159.78398437499999</v>
      </c>
      <c r="N12" s="6">
        <f>59901.4/256</f>
        <v>233.98984375000001</v>
      </c>
      <c r="O12" s="9">
        <f>100807/256</f>
        <v>393.77734375</v>
      </c>
    </row>
    <row r="13" spans="1:38" ht="15.75" customHeight="1">
      <c r="J13" s="8"/>
      <c r="K13" s="7">
        <v>548</v>
      </c>
      <c r="L13" s="9"/>
    </row>
    <row r="14" spans="1:38" ht="15.75" customHeight="1">
      <c r="A14" s="7" t="s">
        <v>85</v>
      </c>
      <c r="B14" s="7" t="s">
        <v>86</v>
      </c>
      <c r="L14" s="9"/>
    </row>
    <row r="15" spans="1:38" ht="15.75" customHeight="1">
      <c r="A15" s="7" t="s">
        <v>87</v>
      </c>
      <c r="B15" s="7" t="s">
        <v>86</v>
      </c>
      <c r="L15" s="9"/>
    </row>
    <row r="16" spans="1:38" ht="15.75" customHeight="1">
      <c r="A16" s="7" t="s">
        <v>88</v>
      </c>
      <c r="B16" s="7" t="s">
        <v>86</v>
      </c>
      <c r="L16" s="9"/>
    </row>
    <row r="17" spans="1:13" ht="15.75" customHeight="1">
      <c r="A17" s="7" t="s">
        <v>89</v>
      </c>
      <c r="B17" s="7" t="s">
        <v>90</v>
      </c>
      <c r="H17" s="7"/>
      <c r="I17" s="7">
        <v>19600000000</v>
      </c>
      <c r="L17" s="9"/>
    </row>
    <row r="18" spans="1:13" ht="15.75" customHeight="1">
      <c r="A18" s="7" t="s">
        <v>91</v>
      </c>
      <c r="B18" s="7" t="s">
        <v>90</v>
      </c>
      <c r="G18">
        <f>1-0.2625</f>
        <v>0.73750000000000004</v>
      </c>
      <c r="H18" s="7">
        <f>1-0.0825</f>
        <v>0.91749999999999998</v>
      </c>
      <c r="I18" s="7">
        <v>19000000000</v>
      </c>
      <c r="L18" s="9"/>
    </row>
    <row r="19" spans="1:13" ht="15.75" customHeight="1">
      <c r="A19" s="7" t="s">
        <v>92</v>
      </c>
      <c r="B19" s="7" t="s">
        <v>90</v>
      </c>
      <c r="E19" s="7"/>
      <c r="G19">
        <f>1-0.2581</f>
        <v>0.7419</v>
      </c>
      <c r="H19">
        <f>1-0.0808</f>
        <v>0.91920000000000002</v>
      </c>
      <c r="I19" s="7">
        <v>19000000000</v>
      </c>
      <c r="L19" s="9"/>
    </row>
    <row r="20" spans="1:13" ht="15.75" customHeight="1">
      <c r="A20" s="7" t="s">
        <v>93</v>
      </c>
      <c r="B20" s="7" t="s">
        <v>90</v>
      </c>
      <c r="E20" s="7"/>
      <c r="G20">
        <f>1-0.2285</f>
        <v>0.77149999999999996</v>
      </c>
      <c r="H20">
        <f>1-0.0627</f>
        <v>0.93730000000000002</v>
      </c>
      <c r="I20" s="7">
        <v>23200000000</v>
      </c>
      <c r="L20" s="9"/>
    </row>
    <row r="21" spans="1:13" ht="15.75" customHeight="1">
      <c r="A21" s="7" t="s">
        <v>94</v>
      </c>
      <c r="B21" s="7" t="s">
        <v>90</v>
      </c>
      <c r="G21" s="7">
        <f>1-0.2159</f>
        <v>0.78410000000000002</v>
      </c>
      <c r="H21">
        <f>1-0.0571</f>
        <v>0.94289999999999996</v>
      </c>
      <c r="I21" s="7">
        <v>53000000000</v>
      </c>
      <c r="L21" s="9"/>
    </row>
    <row r="22" spans="1:13" ht="15.75" customHeight="1">
      <c r="L22" s="9"/>
    </row>
    <row r="23" spans="1:13" ht="15.75" customHeight="1">
      <c r="L23" s="9"/>
    </row>
    <row r="24" spans="1:13" ht="15.75" customHeight="1">
      <c r="L24" s="9"/>
      <c r="M24" s="7"/>
    </row>
    <row r="25" spans="1:13" ht="15.75" customHeight="1">
      <c r="A25" t="s">
        <v>36</v>
      </c>
      <c r="I25">
        <v>7508438696</v>
      </c>
      <c r="K25">
        <v>123</v>
      </c>
      <c r="L25" s="9"/>
    </row>
    <row r="26" spans="1:13" ht="15.75" customHeight="1">
      <c r="A26" s="12"/>
      <c r="L26" s="9"/>
    </row>
    <row r="27" spans="1:13" ht="15.75" customHeight="1">
      <c r="L27" s="9"/>
    </row>
    <row r="28" spans="1:13" ht="15.75" customHeight="1">
      <c r="L28" s="9"/>
    </row>
    <row r="29" spans="1:13" ht="15.75" customHeight="1">
      <c r="L29" s="9"/>
    </row>
    <row r="30" spans="1:13" ht="15.75" customHeight="1">
      <c r="L30" s="9"/>
    </row>
    <row r="31" spans="1:13" ht="15.75" customHeight="1">
      <c r="L31" s="9"/>
    </row>
    <row r="32" spans="1:13" ht="15.75" customHeight="1">
      <c r="L32" s="9"/>
    </row>
    <row r="33" spans="1:12" ht="15.75" customHeight="1">
      <c r="A33" s="12" t="s">
        <v>95</v>
      </c>
      <c r="L33" s="9"/>
    </row>
    <row r="34" spans="1:12" ht="12.95">
      <c r="A34" s="10" t="s">
        <v>96</v>
      </c>
      <c r="L34" s="9"/>
    </row>
    <row r="35" spans="1:12" ht="12.95">
      <c r="L35" s="9"/>
    </row>
    <row r="36" spans="1:12" ht="12.95">
      <c r="L36" s="9"/>
    </row>
    <row r="37" spans="1:12" ht="12.95">
      <c r="L37" s="9"/>
    </row>
    <row r="38" spans="1:12" ht="12.95">
      <c r="L38" s="9"/>
    </row>
    <row r="39" spans="1:12" ht="12.95">
      <c r="L39" s="9"/>
    </row>
    <row r="40" spans="1:12" ht="12.95">
      <c r="L40" s="9"/>
    </row>
    <row r="41" spans="1:12" ht="12.95">
      <c r="L41" s="9"/>
    </row>
    <row r="42" spans="1:12" ht="12.95">
      <c r="L42" s="9"/>
    </row>
    <row r="43" spans="1:12" ht="12.95">
      <c r="L43" s="9"/>
    </row>
    <row r="44" spans="1:12" ht="12.95">
      <c r="L44" s="9"/>
    </row>
    <row r="45" spans="1:12" ht="12.95">
      <c r="L45" s="9"/>
    </row>
    <row r="46" spans="1:12" ht="12.95">
      <c r="L46" s="9"/>
    </row>
    <row r="47" spans="1:12" ht="12.95">
      <c r="L47" s="9"/>
    </row>
    <row r="48" spans="1:12" ht="12.95">
      <c r="L48" s="9"/>
    </row>
    <row r="49" spans="12:12" ht="12.95">
      <c r="L49" s="9"/>
    </row>
    <row r="50" spans="12:12" ht="12.95">
      <c r="L50" s="9"/>
    </row>
    <row r="51" spans="12:12" ht="12.95">
      <c r="L51" s="9"/>
    </row>
    <row r="52" spans="12:12" ht="12.95">
      <c r="L52" s="9"/>
    </row>
    <row r="53" spans="12:12" ht="12.95">
      <c r="L53" s="9"/>
    </row>
    <row r="54" spans="12:12" ht="12.95">
      <c r="L54" s="9"/>
    </row>
    <row r="55" spans="12:12" ht="12.95">
      <c r="L55" s="9"/>
    </row>
    <row r="56" spans="12:12" ht="12.95">
      <c r="L56" s="9"/>
    </row>
    <row r="57" spans="12:12" ht="12.95">
      <c r="L57" s="9"/>
    </row>
    <row r="58" spans="12:12" ht="12.95">
      <c r="L58" s="9"/>
    </row>
    <row r="59" spans="12:12" ht="12.95">
      <c r="L59" s="9"/>
    </row>
    <row r="60" spans="12:12" ht="12.95">
      <c r="L60" s="9"/>
    </row>
    <row r="61" spans="12:12" ht="12.95">
      <c r="L61" s="9"/>
    </row>
    <row r="62" spans="12:12" ht="12.95">
      <c r="L62" s="9"/>
    </row>
    <row r="63" spans="12:12" ht="12.95">
      <c r="L63" s="9"/>
    </row>
    <row r="64" spans="12:12" ht="12.95">
      <c r="L64" s="9"/>
    </row>
    <row r="65" spans="12:12" ht="12.95">
      <c r="L65" s="9"/>
    </row>
    <row r="66" spans="12:12" ht="12.95">
      <c r="L66" s="9"/>
    </row>
    <row r="67" spans="12:12" ht="12.95">
      <c r="L67" s="9"/>
    </row>
    <row r="68" spans="12:12" ht="12.95">
      <c r="L68" s="9"/>
    </row>
    <row r="69" spans="12:12" ht="12.95">
      <c r="L69" s="9"/>
    </row>
    <row r="70" spans="12:12" ht="12.95">
      <c r="L70" s="9"/>
    </row>
    <row r="71" spans="12:12" ht="12.95">
      <c r="L71" s="9"/>
    </row>
    <row r="72" spans="12:12" ht="12.95">
      <c r="L72" s="9"/>
    </row>
    <row r="73" spans="12:12" ht="12.95">
      <c r="L73" s="9"/>
    </row>
    <row r="74" spans="12:12" ht="12.95">
      <c r="L74" s="9"/>
    </row>
    <row r="75" spans="12:12" ht="12.95">
      <c r="L75" s="9"/>
    </row>
    <row r="76" spans="12:12" ht="12.95">
      <c r="L76" s="9"/>
    </row>
    <row r="77" spans="12:12" ht="12.95">
      <c r="L77" s="9"/>
    </row>
    <row r="78" spans="12:12" ht="12.95">
      <c r="L78" s="9"/>
    </row>
    <row r="79" spans="12:12" ht="12.95">
      <c r="L79" s="9"/>
    </row>
    <row r="80" spans="12:12" ht="12.95">
      <c r="L80" s="9"/>
    </row>
    <row r="81" spans="12:12" ht="12.95">
      <c r="L81" s="9"/>
    </row>
    <row r="82" spans="12:12" ht="12.95">
      <c r="L82" s="9"/>
    </row>
    <row r="83" spans="12:12" ht="12.95">
      <c r="L83" s="9"/>
    </row>
    <row r="84" spans="12:12" ht="12.95">
      <c r="L84" s="9"/>
    </row>
    <row r="85" spans="12:12" ht="12.95">
      <c r="L85" s="9"/>
    </row>
    <row r="86" spans="12:12" ht="12.95">
      <c r="L86" s="9"/>
    </row>
    <row r="87" spans="12:12" ht="12.95">
      <c r="L87" s="9"/>
    </row>
    <row r="88" spans="12:12" ht="12.95">
      <c r="L88" s="9"/>
    </row>
    <row r="89" spans="12:12" ht="12.95">
      <c r="L89" s="9"/>
    </row>
    <row r="90" spans="12:12" ht="12.95">
      <c r="L90" s="9"/>
    </row>
    <row r="91" spans="12:12" ht="12.95">
      <c r="L91" s="9"/>
    </row>
    <row r="92" spans="12:12" ht="12.95">
      <c r="L92" s="9"/>
    </row>
    <row r="93" spans="12:12" ht="12.95">
      <c r="L93" s="9"/>
    </row>
    <row r="94" spans="12:12" ht="12.95">
      <c r="L94" s="9"/>
    </row>
    <row r="95" spans="12:12" ht="12.95">
      <c r="L95" s="9"/>
    </row>
    <row r="96" spans="12:12" ht="12.95">
      <c r="L96" s="9"/>
    </row>
    <row r="97" spans="12:12" ht="12.95">
      <c r="L97" s="9"/>
    </row>
    <row r="98" spans="12:12" ht="12.95">
      <c r="L98" s="9"/>
    </row>
    <row r="99" spans="12:12" ht="12.95">
      <c r="L99" s="9"/>
    </row>
    <row r="100" spans="12:12" ht="12.95">
      <c r="L100" s="9"/>
    </row>
    <row r="101" spans="12:12" ht="12.95">
      <c r="L101" s="9"/>
    </row>
    <row r="102" spans="12:12" ht="12.95">
      <c r="L102" s="9"/>
    </row>
    <row r="103" spans="12:12" ht="12.95">
      <c r="L103" s="9"/>
    </row>
    <row r="104" spans="12:12" ht="12.95">
      <c r="L104" s="9"/>
    </row>
    <row r="105" spans="12:12" ht="12.95">
      <c r="L105" s="9"/>
    </row>
    <row r="106" spans="12:12" ht="12.95">
      <c r="L106" s="9"/>
    </row>
    <row r="107" spans="12:12" ht="12.95">
      <c r="L107" s="9"/>
    </row>
    <row r="108" spans="12:12" ht="12.95">
      <c r="L108" s="9"/>
    </row>
    <row r="109" spans="12:12" ht="12.95">
      <c r="L109" s="9"/>
    </row>
    <row r="110" spans="12:12" ht="12.95">
      <c r="L110" s="9"/>
    </row>
    <row r="111" spans="12:12" ht="12.95">
      <c r="L111" s="9"/>
    </row>
    <row r="112" spans="12:12" ht="12.95">
      <c r="L112" s="9"/>
    </row>
    <row r="113" spans="12:12" ht="12.95">
      <c r="L113" s="9"/>
    </row>
    <row r="114" spans="12:12" ht="12.95">
      <c r="L114" s="9"/>
    </row>
    <row r="115" spans="12:12" ht="12.95">
      <c r="L115" s="9"/>
    </row>
    <row r="116" spans="12:12" ht="12.95">
      <c r="L116" s="9"/>
    </row>
    <row r="117" spans="12:12" ht="12.95">
      <c r="L117" s="9"/>
    </row>
    <row r="118" spans="12:12" ht="12.95">
      <c r="L118" s="9"/>
    </row>
    <row r="119" spans="12:12" ht="12.95">
      <c r="L119" s="9"/>
    </row>
    <row r="120" spans="12:12" ht="12.95">
      <c r="L120" s="9"/>
    </row>
    <row r="121" spans="12:12" ht="12.95">
      <c r="L121" s="9"/>
    </row>
    <row r="122" spans="12:12" ht="12.95">
      <c r="L122" s="9"/>
    </row>
    <row r="123" spans="12:12" ht="12.95">
      <c r="L123" s="9"/>
    </row>
    <row r="124" spans="12:12" ht="12.95">
      <c r="L124" s="9"/>
    </row>
    <row r="125" spans="12:12" ht="12.95">
      <c r="L125" s="9"/>
    </row>
    <row r="126" spans="12:12" ht="12.95">
      <c r="L126" s="9"/>
    </row>
    <row r="127" spans="12:12" ht="12.95">
      <c r="L127" s="9"/>
    </row>
    <row r="128" spans="12:12" ht="12.95">
      <c r="L128" s="9"/>
    </row>
    <row r="129" spans="12:12" ht="12.95">
      <c r="L129" s="9"/>
    </row>
    <row r="130" spans="12:12" ht="12.95">
      <c r="L130" s="9"/>
    </row>
    <row r="131" spans="12:12" ht="12.95">
      <c r="L131" s="9"/>
    </row>
    <row r="132" spans="12:12" ht="12.95">
      <c r="L132" s="9"/>
    </row>
    <row r="133" spans="12:12" ht="12.95">
      <c r="L133" s="9"/>
    </row>
    <row r="134" spans="12:12" ht="12.95">
      <c r="L134" s="9"/>
    </row>
    <row r="135" spans="12:12" ht="12.95">
      <c r="L135" s="9"/>
    </row>
    <row r="136" spans="12:12" ht="12.95">
      <c r="L136" s="9"/>
    </row>
    <row r="137" spans="12:12" ht="12.95">
      <c r="L137" s="9"/>
    </row>
    <row r="138" spans="12:12" ht="12.95">
      <c r="L138" s="9"/>
    </row>
    <row r="139" spans="12:12" ht="12.95">
      <c r="L139" s="9"/>
    </row>
    <row r="140" spans="12:12" ht="12.95">
      <c r="L140" s="9"/>
    </row>
    <row r="141" spans="12:12" ht="12.95">
      <c r="L141" s="9"/>
    </row>
    <row r="142" spans="12:12" ht="12.95">
      <c r="L142" s="9"/>
    </row>
    <row r="143" spans="12:12" ht="12.95">
      <c r="L143" s="9"/>
    </row>
    <row r="144" spans="12:12" ht="12.95">
      <c r="L144" s="9"/>
    </row>
    <row r="145" spans="12:12" ht="12.95">
      <c r="L145" s="9"/>
    </row>
    <row r="146" spans="12:12" ht="12.95">
      <c r="L146" s="9"/>
    </row>
    <row r="147" spans="12:12" ht="12.95">
      <c r="L147" s="9"/>
    </row>
    <row r="148" spans="12:12" ht="12.95">
      <c r="L148" s="9"/>
    </row>
    <row r="149" spans="12:12" ht="12.95">
      <c r="L149" s="9"/>
    </row>
    <row r="150" spans="12:12" ht="12.95">
      <c r="L150" s="9"/>
    </row>
    <row r="151" spans="12:12" ht="12.95">
      <c r="L151" s="9"/>
    </row>
    <row r="152" spans="12:12" ht="12.95">
      <c r="L152" s="9"/>
    </row>
    <row r="153" spans="12:12" ht="12.95">
      <c r="L153" s="9"/>
    </row>
    <row r="154" spans="12:12" ht="12.95">
      <c r="L154" s="9"/>
    </row>
    <row r="155" spans="12:12" ht="12.95">
      <c r="L155" s="9"/>
    </row>
    <row r="156" spans="12:12" ht="12.95">
      <c r="L156" s="9"/>
    </row>
    <row r="157" spans="12:12" ht="12.95">
      <c r="L157" s="9"/>
    </row>
    <row r="158" spans="12:12" ht="12.95">
      <c r="L158" s="9"/>
    </row>
    <row r="159" spans="12:12" ht="12.95">
      <c r="L159" s="9"/>
    </row>
    <row r="160" spans="12:12" ht="12.95">
      <c r="L160" s="9"/>
    </row>
    <row r="161" spans="12:12" ht="12.95">
      <c r="L161" s="9"/>
    </row>
    <row r="162" spans="12:12" ht="12.95">
      <c r="L162" s="9"/>
    </row>
    <row r="163" spans="12:12" ht="12.95">
      <c r="L163" s="9"/>
    </row>
    <row r="164" spans="12:12" ht="12.95">
      <c r="L164" s="9"/>
    </row>
    <row r="165" spans="12:12" ht="12.95">
      <c r="L165" s="9"/>
    </row>
    <row r="166" spans="12:12" ht="12.95">
      <c r="L166" s="9"/>
    </row>
    <row r="167" spans="12:12" ht="12.95">
      <c r="L167" s="9"/>
    </row>
    <row r="168" spans="12:12" ht="12.95">
      <c r="L168" s="9"/>
    </row>
    <row r="169" spans="12:12" ht="12.95">
      <c r="L169" s="9"/>
    </row>
    <row r="170" spans="12:12" ht="12.95">
      <c r="L170" s="9"/>
    </row>
    <row r="171" spans="12:12" ht="12.95">
      <c r="L171" s="9"/>
    </row>
    <row r="172" spans="12:12" ht="12.95">
      <c r="L172" s="9"/>
    </row>
    <row r="173" spans="12:12" ht="12.95">
      <c r="L173" s="9"/>
    </row>
    <row r="174" spans="12:12" ht="12.95">
      <c r="L174" s="9"/>
    </row>
    <row r="175" spans="12:12" ht="12.95">
      <c r="L175" s="9"/>
    </row>
    <row r="176" spans="12:12" ht="12.95">
      <c r="L176" s="9"/>
    </row>
    <row r="177" spans="12:12" ht="12.95">
      <c r="L177" s="9"/>
    </row>
    <row r="178" spans="12:12" ht="12.95">
      <c r="L178" s="9"/>
    </row>
    <row r="179" spans="12:12" ht="12.95">
      <c r="L179" s="9"/>
    </row>
    <row r="180" spans="12:12" ht="12.95">
      <c r="L180" s="9"/>
    </row>
    <row r="181" spans="12:12" ht="12.95">
      <c r="L181" s="9"/>
    </row>
    <row r="182" spans="12:12" ht="12.95">
      <c r="L182" s="9"/>
    </row>
    <row r="183" spans="12:12" ht="12.95">
      <c r="L183" s="9"/>
    </row>
    <row r="184" spans="12:12" ht="12.95">
      <c r="L184" s="9"/>
    </row>
    <row r="185" spans="12:12" ht="12.95">
      <c r="L185" s="9"/>
    </row>
    <row r="186" spans="12:12" ht="12.95">
      <c r="L186" s="9"/>
    </row>
    <row r="187" spans="12:12" ht="12.95">
      <c r="L187" s="9"/>
    </row>
    <row r="188" spans="12:12" ht="12.95">
      <c r="L188" s="9"/>
    </row>
    <row r="189" spans="12:12" ht="12.95">
      <c r="L189" s="9"/>
    </row>
    <row r="190" spans="12:12" ht="12.95">
      <c r="L190" s="9"/>
    </row>
    <row r="191" spans="12:12" ht="12.95">
      <c r="L191" s="9"/>
    </row>
    <row r="192" spans="12:12" ht="12.95">
      <c r="L192" s="9"/>
    </row>
    <row r="193" spans="12:12" ht="12.95">
      <c r="L193" s="9"/>
    </row>
    <row r="194" spans="12:12" ht="12.95">
      <c r="L194" s="9"/>
    </row>
    <row r="195" spans="12:12" ht="12.95">
      <c r="L195" s="9"/>
    </row>
    <row r="196" spans="12:12" ht="12.95">
      <c r="L196" s="9"/>
    </row>
    <row r="197" spans="12:12" ht="12.95">
      <c r="L197" s="9"/>
    </row>
    <row r="198" spans="12:12" ht="12.95">
      <c r="L198" s="9"/>
    </row>
    <row r="199" spans="12:12" ht="12.95">
      <c r="L199" s="9"/>
    </row>
    <row r="200" spans="12:12" ht="12.95">
      <c r="L200" s="9"/>
    </row>
    <row r="201" spans="12:12" ht="12.95">
      <c r="L201" s="9"/>
    </row>
    <row r="202" spans="12:12" ht="12.95">
      <c r="L202" s="9"/>
    </row>
    <row r="203" spans="12:12" ht="12.95">
      <c r="L203" s="9"/>
    </row>
    <row r="204" spans="12:12" ht="12.95">
      <c r="L204" s="9"/>
    </row>
    <row r="205" spans="12:12" ht="12.95">
      <c r="L205" s="9"/>
    </row>
    <row r="206" spans="12:12" ht="12.95">
      <c r="L206" s="9"/>
    </row>
    <row r="207" spans="12:12" ht="12.95">
      <c r="L207" s="9"/>
    </row>
    <row r="208" spans="12:12" ht="12.95">
      <c r="L208" s="9"/>
    </row>
    <row r="209" spans="12:12" ht="12.95">
      <c r="L209" s="9"/>
    </row>
    <row r="210" spans="12:12" ht="12.95">
      <c r="L210" s="9"/>
    </row>
    <row r="211" spans="12:12" ht="12.95">
      <c r="L211" s="9"/>
    </row>
    <row r="212" spans="12:12" ht="12.95">
      <c r="L212" s="9"/>
    </row>
    <row r="213" spans="12:12" ht="12.95">
      <c r="L213" s="9"/>
    </row>
    <row r="214" spans="12:12" ht="12.95">
      <c r="L214" s="9"/>
    </row>
    <row r="215" spans="12:12" ht="12.95">
      <c r="L215" s="9"/>
    </row>
    <row r="216" spans="12:12" ht="12.95">
      <c r="L216" s="9"/>
    </row>
    <row r="217" spans="12:12" ht="12.95">
      <c r="L217" s="9"/>
    </row>
    <row r="218" spans="12:12" ht="12.95">
      <c r="L218" s="9"/>
    </row>
    <row r="219" spans="12:12" ht="12.95">
      <c r="L219" s="9"/>
    </row>
    <row r="220" spans="12:12" ht="12.95">
      <c r="L220" s="9"/>
    </row>
    <row r="221" spans="12:12" ht="12.95">
      <c r="L221" s="9"/>
    </row>
    <row r="222" spans="12:12" ht="12.95">
      <c r="L222" s="9"/>
    </row>
    <row r="223" spans="12:12" ht="12.95">
      <c r="L223" s="9"/>
    </row>
    <row r="224" spans="12:12" ht="12.95">
      <c r="L224" s="9"/>
    </row>
    <row r="225" spans="12:12" ht="12.95">
      <c r="L225" s="9"/>
    </row>
    <row r="226" spans="12:12" ht="12.95">
      <c r="L226" s="9"/>
    </row>
    <row r="227" spans="12:12" ht="12.95">
      <c r="L227" s="9"/>
    </row>
    <row r="228" spans="12:12" ht="12.95">
      <c r="L228" s="9"/>
    </row>
    <row r="229" spans="12:12" ht="12.95">
      <c r="L229" s="9"/>
    </row>
    <row r="230" spans="12:12" ht="12.95">
      <c r="L230" s="9"/>
    </row>
    <row r="231" spans="12:12" ht="12.95">
      <c r="L231" s="9"/>
    </row>
    <row r="232" spans="12:12" ht="12.95">
      <c r="L232" s="9"/>
    </row>
    <row r="233" spans="12:12" ht="12.95">
      <c r="L233" s="9"/>
    </row>
    <row r="234" spans="12:12" ht="12.95">
      <c r="L234" s="9"/>
    </row>
    <row r="235" spans="12:12" ht="12.95">
      <c r="L235" s="9"/>
    </row>
    <row r="236" spans="12:12" ht="12.95">
      <c r="L236" s="9"/>
    </row>
    <row r="237" spans="12:12" ht="12.95">
      <c r="L237" s="9"/>
    </row>
    <row r="238" spans="12:12" ht="12.95">
      <c r="L238" s="9"/>
    </row>
    <row r="239" spans="12:12" ht="12.95">
      <c r="L239" s="9"/>
    </row>
    <row r="240" spans="12:12" ht="12.95">
      <c r="L240" s="9"/>
    </row>
    <row r="241" spans="12:12" ht="12.95">
      <c r="L241" s="9"/>
    </row>
    <row r="242" spans="12:12" ht="12.95">
      <c r="L242" s="9"/>
    </row>
    <row r="243" spans="12:12" ht="12.95">
      <c r="L243" s="9"/>
    </row>
    <row r="244" spans="12:12" ht="12.95">
      <c r="L244" s="9"/>
    </row>
    <row r="245" spans="12:12" ht="12.95">
      <c r="L245" s="9"/>
    </row>
    <row r="246" spans="12:12" ht="12.95">
      <c r="L246" s="9"/>
    </row>
    <row r="247" spans="12:12" ht="12.95">
      <c r="L247" s="9"/>
    </row>
    <row r="248" spans="12:12" ht="12.95">
      <c r="L248" s="9"/>
    </row>
    <row r="249" spans="12:12" ht="12.95">
      <c r="L249" s="9"/>
    </row>
    <row r="250" spans="12:12" ht="12.95">
      <c r="L250" s="9"/>
    </row>
    <row r="251" spans="12:12" ht="12.95">
      <c r="L251" s="9"/>
    </row>
    <row r="252" spans="12:12" ht="12.95">
      <c r="L252" s="9"/>
    </row>
    <row r="253" spans="12:12" ht="12.95">
      <c r="L253" s="9"/>
    </row>
    <row r="254" spans="12:12" ht="12.95">
      <c r="L254" s="9"/>
    </row>
    <row r="255" spans="12:12" ht="12.95">
      <c r="L255" s="9"/>
    </row>
    <row r="256" spans="12:12" ht="12.95">
      <c r="L256" s="9"/>
    </row>
    <row r="257" spans="12:12" ht="12.95">
      <c r="L257" s="9"/>
    </row>
    <row r="258" spans="12:12" ht="12.95">
      <c r="L258" s="9"/>
    </row>
    <row r="259" spans="12:12" ht="12.95">
      <c r="L259" s="9"/>
    </row>
    <row r="260" spans="12:12" ht="12.95">
      <c r="L260" s="9"/>
    </row>
    <row r="261" spans="12:12" ht="12.95">
      <c r="L261" s="9"/>
    </row>
    <row r="262" spans="12:12" ht="12.95">
      <c r="L262" s="9"/>
    </row>
    <row r="263" spans="12:12" ht="12.95">
      <c r="L263" s="9"/>
    </row>
    <row r="264" spans="12:12" ht="12.95">
      <c r="L264" s="9"/>
    </row>
    <row r="265" spans="12:12" ht="12.95">
      <c r="L265" s="9"/>
    </row>
    <row r="266" spans="12:12" ht="12.95">
      <c r="L266" s="9"/>
    </row>
    <row r="267" spans="12:12" ht="12.95">
      <c r="L267" s="9"/>
    </row>
    <row r="268" spans="12:12" ht="12.95">
      <c r="L268" s="9"/>
    </row>
    <row r="269" spans="12:12" ht="12.95">
      <c r="L269" s="9"/>
    </row>
    <row r="270" spans="12:12" ht="12.95">
      <c r="L270" s="9"/>
    </row>
    <row r="271" spans="12:12" ht="12.95">
      <c r="L271" s="9"/>
    </row>
    <row r="272" spans="12:12" ht="12.95">
      <c r="L272" s="9"/>
    </row>
    <row r="273" spans="12:12" ht="12.95">
      <c r="L273" s="9"/>
    </row>
    <row r="274" spans="12:12" ht="12.95">
      <c r="L274" s="9"/>
    </row>
    <row r="275" spans="12:12" ht="12.95">
      <c r="L275" s="9"/>
    </row>
    <row r="276" spans="12:12" ht="12.95">
      <c r="L276" s="9"/>
    </row>
    <row r="277" spans="12:12" ht="12.95">
      <c r="L277" s="9"/>
    </row>
    <row r="278" spans="12:12" ht="12.95">
      <c r="L278" s="9"/>
    </row>
    <row r="279" spans="12:12" ht="12.95">
      <c r="L279" s="9"/>
    </row>
    <row r="280" spans="12:12" ht="12.95">
      <c r="L280" s="9"/>
    </row>
    <row r="281" spans="12:12" ht="12.95">
      <c r="L281" s="9"/>
    </row>
    <row r="282" spans="12:12" ht="12.95">
      <c r="L282" s="9"/>
    </row>
    <row r="283" spans="12:12" ht="12.95">
      <c r="L283" s="9"/>
    </row>
    <row r="284" spans="12:12" ht="12.95">
      <c r="L284" s="9"/>
    </row>
    <row r="285" spans="12:12" ht="12.95">
      <c r="L285" s="9"/>
    </row>
    <row r="286" spans="12:12" ht="12.95">
      <c r="L286" s="9"/>
    </row>
    <row r="287" spans="12:12" ht="12.95">
      <c r="L287" s="9"/>
    </row>
    <row r="288" spans="12:12" ht="12.95">
      <c r="L288" s="9"/>
    </row>
    <row r="289" spans="12:12" ht="12.95">
      <c r="L289" s="9"/>
    </row>
    <row r="290" spans="12:12" ht="12.95">
      <c r="L290" s="9"/>
    </row>
    <row r="291" spans="12:12" ht="12.95">
      <c r="L291" s="9"/>
    </row>
    <row r="292" spans="12:12" ht="12.95">
      <c r="L292" s="9"/>
    </row>
    <row r="293" spans="12:12" ht="12.95">
      <c r="L293" s="9"/>
    </row>
    <row r="294" spans="12:12" ht="12.95">
      <c r="L294" s="9"/>
    </row>
    <row r="295" spans="12:12" ht="12.95">
      <c r="L295" s="9"/>
    </row>
    <row r="296" spans="12:12" ht="12.95">
      <c r="L296" s="9"/>
    </row>
    <row r="297" spans="12:12" ht="12.95">
      <c r="L297" s="9"/>
    </row>
    <row r="298" spans="12:12" ht="12.95">
      <c r="L298" s="9"/>
    </row>
    <row r="299" spans="12:12" ht="12.95">
      <c r="L299" s="9"/>
    </row>
    <row r="300" spans="12:12" ht="12.95">
      <c r="L300" s="9"/>
    </row>
    <row r="301" spans="12:12" ht="12.95">
      <c r="L301" s="9"/>
    </row>
    <row r="302" spans="12:12" ht="12.95">
      <c r="L302" s="9"/>
    </row>
    <row r="303" spans="12:12" ht="12.95">
      <c r="L303" s="9"/>
    </row>
    <row r="304" spans="12:12" ht="12.95">
      <c r="L304" s="9"/>
    </row>
    <row r="305" spans="12:12" ht="12.95">
      <c r="L305" s="9"/>
    </row>
    <row r="306" spans="12:12" ht="12.95">
      <c r="L306" s="9"/>
    </row>
    <row r="307" spans="12:12" ht="12.95">
      <c r="L307" s="9"/>
    </row>
    <row r="308" spans="12:12" ht="12.95">
      <c r="L308" s="9"/>
    </row>
    <row r="309" spans="12:12" ht="12.95">
      <c r="L309" s="9"/>
    </row>
    <row r="310" spans="12:12" ht="12.95">
      <c r="L310" s="9"/>
    </row>
    <row r="311" spans="12:12" ht="12.95">
      <c r="L311" s="9"/>
    </row>
    <row r="312" spans="12:12" ht="12.95">
      <c r="L312" s="9"/>
    </row>
    <row r="313" spans="12:12" ht="12.95">
      <c r="L313" s="9"/>
    </row>
    <row r="314" spans="12:12" ht="12.95">
      <c r="L314" s="9"/>
    </row>
    <row r="315" spans="12:12" ht="12.95">
      <c r="L315" s="9"/>
    </row>
    <row r="316" spans="12:12" ht="12.95">
      <c r="L316" s="9"/>
    </row>
    <row r="317" spans="12:12" ht="12.95">
      <c r="L317" s="9"/>
    </row>
    <row r="318" spans="12:12" ht="12.95">
      <c r="L318" s="9"/>
    </row>
    <row r="319" spans="12:12" ht="12.95">
      <c r="L319" s="9"/>
    </row>
    <row r="320" spans="12:12" ht="12.95">
      <c r="L320" s="9"/>
    </row>
    <row r="321" spans="12:12" ht="12.95">
      <c r="L321" s="9"/>
    </row>
    <row r="322" spans="12:12" ht="12.95">
      <c r="L322" s="9"/>
    </row>
    <row r="323" spans="12:12" ht="12.95">
      <c r="L323" s="9"/>
    </row>
    <row r="324" spans="12:12" ht="12.95">
      <c r="L324" s="9"/>
    </row>
    <row r="325" spans="12:12" ht="12.95">
      <c r="L325" s="9"/>
    </row>
    <row r="326" spans="12:12" ht="12.95">
      <c r="L326" s="9"/>
    </row>
    <row r="327" spans="12:12" ht="12.95">
      <c r="L327" s="9"/>
    </row>
    <row r="328" spans="12:12" ht="12.95">
      <c r="L328" s="9"/>
    </row>
    <row r="329" spans="12:12" ht="12.95">
      <c r="L329" s="9"/>
    </row>
    <row r="330" spans="12:12" ht="12.95">
      <c r="L330" s="9"/>
    </row>
    <row r="331" spans="12:12" ht="12.95">
      <c r="L331" s="9"/>
    </row>
    <row r="332" spans="12:12" ht="12.95">
      <c r="L332" s="9"/>
    </row>
    <row r="333" spans="12:12" ht="12.95">
      <c r="L333" s="9"/>
    </row>
    <row r="334" spans="12:12" ht="12.95">
      <c r="L334" s="9"/>
    </row>
    <row r="335" spans="12:12" ht="12.95">
      <c r="L335" s="9"/>
    </row>
    <row r="336" spans="12:12" ht="12.95">
      <c r="L336" s="9"/>
    </row>
    <row r="337" spans="12:12" ht="12.95">
      <c r="L337" s="9"/>
    </row>
    <row r="338" spans="12:12" ht="12.95">
      <c r="L338" s="9"/>
    </row>
    <row r="339" spans="12:12" ht="12.95">
      <c r="L339" s="9"/>
    </row>
    <row r="340" spans="12:12" ht="12.95">
      <c r="L340" s="9"/>
    </row>
    <row r="341" spans="12:12" ht="12.95">
      <c r="L341" s="9"/>
    </row>
    <row r="342" spans="12:12" ht="12.95">
      <c r="L342" s="9"/>
    </row>
    <row r="343" spans="12:12" ht="12.95">
      <c r="L343" s="9"/>
    </row>
    <row r="344" spans="12:12" ht="12.95">
      <c r="L344" s="9"/>
    </row>
    <row r="345" spans="12:12" ht="12.95">
      <c r="L345" s="9"/>
    </row>
    <row r="346" spans="12:12" ht="12.95">
      <c r="L346" s="9"/>
    </row>
    <row r="347" spans="12:12" ht="12.95">
      <c r="L347" s="9"/>
    </row>
    <row r="348" spans="12:12" ht="12.95">
      <c r="L348" s="9"/>
    </row>
    <row r="349" spans="12:12" ht="12.95">
      <c r="L349" s="9"/>
    </row>
    <row r="350" spans="12:12" ht="12.95">
      <c r="L350" s="9"/>
    </row>
    <row r="351" spans="12:12" ht="12.95">
      <c r="L351" s="9"/>
    </row>
    <row r="352" spans="12:12" ht="12.95">
      <c r="L352" s="9"/>
    </row>
    <row r="353" spans="12:12" ht="12.95">
      <c r="L353" s="9"/>
    </row>
    <row r="354" spans="12:12" ht="12.95">
      <c r="L354" s="9"/>
    </row>
    <row r="355" spans="12:12" ht="12.95">
      <c r="L355" s="9"/>
    </row>
    <row r="356" spans="12:12" ht="12.95">
      <c r="L356" s="9"/>
    </row>
    <row r="357" spans="12:12" ht="12.95">
      <c r="L357" s="9"/>
    </row>
    <row r="358" spans="12:12" ht="12.95">
      <c r="L358" s="9"/>
    </row>
    <row r="359" spans="12:12" ht="12.95">
      <c r="L359" s="9"/>
    </row>
    <row r="360" spans="12:12" ht="12.95">
      <c r="L360" s="9"/>
    </row>
    <row r="361" spans="12:12" ht="12.95">
      <c r="L361" s="9"/>
    </row>
    <row r="362" spans="12:12" ht="12.95">
      <c r="L362" s="9"/>
    </row>
    <row r="363" spans="12:12" ht="12.95">
      <c r="L363" s="9"/>
    </row>
    <row r="364" spans="12:12" ht="12.95">
      <c r="L364" s="9"/>
    </row>
    <row r="365" spans="12:12" ht="12.95">
      <c r="L365" s="9"/>
    </row>
    <row r="366" spans="12:12" ht="12.95">
      <c r="L366" s="9"/>
    </row>
    <row r="367" spans="12:12" ht="12.95">
      <c r="L367" s="9"/>
    </row>
    <row r="368" spans="12:12" ht="12.95">
      <c r="L368" s="9"/>
    </row>
    <row r="369" spans="12:12" ht="12.95">
      <c r="L369" s="9"/>
    </row>
    <row r="370" spans="12:12" ht="12.95">
      <c r="L370" s="9"/>
    </row>
    <row r="371" spans="12:12" ht="12.95">
      <c r="L371" s="9"/>
    </row>
    <row r="372" spans="12:12" ht="12.95">
      <c r="L372" s="9"/>
    </row>
    <row r="373" spans="12:12" ht="12.95">
      <c r="L373" s="9"/>
    </row>
    <row r="374" spans="12:12" ht="12.95">
      <c r="L374" s="9"/>
    </row>
    <row r="375" spans="12:12" ht="12.95">
      <c r="L375" s="9"/>
    </row>
    <row r="376" spans="12:12" ht="12.95">
      <c r="L376" s="9"/>
    </row>
    <row r="377" spans="12:12" ht="12.95">
      <c r="L377" s="9"/>
    </row>
    <row r="378" spans="12:12" ht="12.95">
      <c r="L378" s="9"/>
    </row>
    <row r="379" spans="12:12" ht="12.95">
      <c r="L379" s="9"/>
    </row>
    <row r="380" spans="12:12" ht="12.95">
      <c r="L380" s="9"/>
    </row>
    <row r="381" spans="12:12" ht="12.95">
      <c r="L381" s="9"/>
    </row>
    <row r="382" spans="12:12" ht="12.95">
      <c r="L382" s="9"/>
    </row>
    <row r="383" spans="12:12" ht="12.95">
      <c r="L383" s="9"/>
    </row>
    <row r="384" spans="12:12" ht="12.95">
      <c r="L384" s="9"/>
    </row>
    <row r="385" spans="12:12" ht="12.95">
      <c r="L385" s="9"/>
    </row>
    <row r="386" spans="12:12" ht="12.95">
      <c r="L386" s="9"/>
    </row>
    <row r="387" spans="12:12" ht="12.95">
      <c r="L387" s="9"/>
    </row>
    <row r="388" spans="12:12" ht="12.95">
      <c r="L388" s="9"/>
    </row>
    <row r="389" spans="12:12" ht="12.95">
      <c r="L389" s="9"/>
    </row>
    <row r="390" spans="12:12" ht="12.95">
      <c r="L390" s="9"/>
    </row>
    <row r="391" spans="12:12" ht="12.95">
      <c r="L391" s="9"/>
    </row>
    <row r="392" spans="12:12" ht="12.95">
      <c r="L392" s="9"/>
    </row>
    <row r="393" spans="12:12" ht="12.95">
      <c r="L393" s="9"/>
    </row>
    <row r="394" spans="12:12" ht="12.95">
      <c r="L394" s="9"/>
    </row>
    <row r="395" spans="12:12" ht="12.95">
      <c r="L395" s="9"/>
    </row>
    <row r="396" spans="12:12" ht="12.95">
      <c r="L396" s="9"/>
    </row>
    <row r="397" spans="12:12" ht="12.95">
      <c r="L397" s="9"/>
    </row>
    <row r="398" spans="12:12" ht="12.95">
      <c r="L398" s="9"/>
    </row>
    <row r="399" spans="12:12" ht="12.95">
      <c r="L399" s="9"/>
    </row>
    <row r="400" spans="12:12" ht="12.95">
      <c r="L400" s="9"/>
    </row>
    <row r="401" spans="12:12" ht="12.95">
      <c r="L401" s="9"/>
    </row>
    <row r="402" spans="12:12" ht="12.95">
      <c r="L402" s="9"/>
    </row>
    <row r="403" spans="12:12" ht="12.95">
      <c r="L403" s="9"/>
    </row>
    <row r="404" spans="12:12" ht="12.95">
      <c r="L404" s="9"/>
    </row>
    <row r="405" spans="12:12" ht="12.95">
      <c r="L405" s="9"/>
    </row>
    <row r="406" spans="12:12" ht="12.95">
      <c r="L406" s="9"/>
    </row>
    <row r="407" spans="12:12" ht="12.95">
      <c r="L407" s="9"/>
    </row>
    <row r="408" spans="12:12" ht="12.95">
      <c r="L408" s="9"/>
    </row>
    <row r="409" spans="12:12" ht="12.95">
      <c r="L409" s="9"/>
    </row>
    <row r="410" spans="12:12" ht="12.95">
      <c r="L410" s="9"/>
    </row>
    <row r="411" spans="12:12" ht="12.95">
      <c r="L411" s="9"/>
    </row>
    <row r="412" spans="12:12" ht="12.95">
      <c r="L412" s="9"/>
    </row>
    <row r="413" spans="12:12" ht="12.95">
      <c r="L413" s="9"/>
    </row>
    <row r="414" spans="12:12" ht="12.95">
      <c r="L414" s="9"/>
    </row>
    <row r="415" spans="12:12" ht="12.95">
      <c r="L415" s="9"/>
    </row>
    <row r="416" spans="12:12" ht="12.95">
      <c r="L416" s="9"/>
    </row>
    <row r="417" spans="12:12" ht="12.95">
      <c r="L417" s="9"/>
    </row>
    <row r="418" spans="12:12" ht="12.95">
      <c r="L418" s="9"/>
    </row>
    <row r="419" spans="12:12" ht="12.95">
      <c r="L419" s="9"/>
    </row>
    <row r="420" spans="12:12" ht="12.95">
      <c r="L420" s="9"/>
    </row>
    <row r="421" spans="12:12" ht="12.95">
      <c r="L421" s="9"/>
    </row>
    <row r="422" spans="12:12" ht="12.95">
      <c r="L422" s="9"/>
    </row>
    <row r="423" spans="12:12" ht="12.95">
      <c r="L423" s="9"/>
    </row>
    <row r="424" spans="12:12" ht="12.95">
      <c r="L424" s="9"/>
    </row>
    <row r="425" spans="12:12" ht="12.95">
      <c r="L425" s="9"/>
    </row>
    <row r="426" spans="12:12" ht="12.95">
      <c r="L426" s="9"/>
    </row>
    <row r="427" spans="12:12" ht="12.95">
      <c r="L427" s="9"/>
    </row>
    <row r="428" spans="12:12" ht="12.95">
      <c r="L428" s="9"/>
    </row>
    <row r="429" spans="12:12" ht="12.95">
      <c r="L429" s="9"/>
    </row>
    <row r="430" spans="12:12" ht="12.95">
      <c r="L430" s="9"/>
    </row>
    <row r="431" spans="12:12" ht="12.95">
      <c r="L431" s="9"/>
    </row>
    <row r="432" spans="12:12" ht="12.95">
      <c r="L432" s="9"/>
    </row>
    <row r="433" spans="12:12" ht="12.95">
      <c r="L433" s="9"/>
    </row>
    <row r="434" spans="12:12" ht="12.95">
      <c r="L434" s="9"/>
    </row>
    <row r="435" spans="12:12" ht="12.95">
      <c r="L435" s="9"/>
    </row>
    <row r="436" spans="12:12" ht="12.95">
      <c r="L436" s="9"/>
    </row>
    <row r="437" spans="12:12" ht="12.95">
      <c r="L437" s="9"/>
    </row>
    <row r="438" spans="12:12" ht="12.95">
      <c r="L438" s="9"/>
    </row>
    <row r="439" spans="12:12" ht="12.95">
      <c r="L439" s="9"/>
    </row>
    <row r="440" spans="12:12" ht="12.95">
      <c r="L440" s="9"/>
    </row>
    <row r="441" spans="12:12" ht="12.95">
      <c r="L441" s="9"/>
    </row>
    <row r="442" spans="12:12" ht="12.95">
      <c r="L442" s="9"/>
    </row>
    <row r="443" spans="12:12" ht="12.95">
      <c r="L443" s="9"/>
    </row>
    <row r="444" spans="12:12" ht="12.95">
      <c r="L444" s="9"/>
    </row>
    <row r="445" spans="12:12" ht="12.95">
      <c r="L445" s="9"/>
    </row>
    <row r="446" spans="12:12" ht="12.95">
      <c r="L446" s="9"/>
    </row>
    <row r="447" spans="12:12" ht="12.95">
      <c r="L447" s="9"/>
    </row>
    <row r="448" spans="12:12" ht="12.95">
      <c r="L448" s="9"/>
    </row>
    <row r="449" spans="12:12" ht="12.95">
      <c r="L449" s="9"/>
    </row>
    <row r="450" spans="12:12" ht="12.95">
      <c r="L450" s="9"/>
    </row>
    <row r="451" spans="12:12" ht="12.95">
      <c r="L451" s="9"/>
    </row>
    <row r="452" spans="12:12" ht="12.95">
      <c r="L452" s="9"/>
    </row>
    <row r="453" spans="12:12" ht="12.95">
      <c r="L453" s="9"/>
    </row>
    <row r="454" spans="12:12" ht="12.95">
      <c r="L454" s="9"/>
    </row>
    <row r="455" spans="12:12" ht="12.95">
      <c r="L455" s="9"/>
    </row>
    <row r="456" spans="12:12" ht="12.95">
      <c r="L456" s="9"/>
    </row>
    <row r="457" spans="12:12" ht="12.95">
      <c r="L457" s="9"/>
    </row>
    <row r="458" spans="12:12" ht="12.95">
      <c r="L458" s="9"/>
    </row>
    <row r="459" spans="12:12" ht="12.95">
      <c r="L459" s="9"/>
    </row>
    <row r="460" spans="12:12" ht="12.95">
      <c r="L460" s="9"/>
    </row>
    <row r="461" spans="12:12" ht="12.95">
      <c r="L461" s="9"/>
    </row>
    <row r="462" spans="12:12" ht="12.95">
      <c r="L462" s="9"/>
    </row>
    <row r="463" spans="12:12" ht="12.95">
      <c r="L463" s="9"/>
    </row>
    <row r="464" spans="12:12" ht="12.95">
      <c r="L464" s="9"/>
    </row>
    <row r="465" spans="12:12" ht="12.95">
      <c r="L465" s="9"/>
    </row>
    <row r="466" spans="12:12" ht="12.95">
      <c r="L466" s="9"/>
    </row>
    <row r="467" spans="12:12" ht="12.95">
      <c r="L467" s="9"/>
    </row>
    <row r="468" spans="12:12" ht="12.95">
      <c r="L468" s="9"/>
    </row>
    <row r="469" spans="12:12" ht="12.95">
      <c r="L469" s="9"/>
    </row>
    <row r="470" spans="12:12" ht="12.95">
      <c r="L470" s="9"/>
    </row>
    <row r="471" spans="12:12" ht="12.95">
      <c r="L471" s="9"/>
    </row>
    <row r="472" spans="12:12" ht="12.95">
      <c r="L472" s="9"/>
    </row>
    <row r="473" spans="12:12" ht="12.95">
      <c r="L473" s="9"/>
    </row>
    <row r="474" spans="12:12" ht="12.95">
      <c r="L474" s="9"/>
    </row>
    <row r="475" spans="12:12" ht="12.95">
      <c r="L475" s="9"/>
    </row>
    <row r="476" spans="12:12" ht="12.95">
      <c r="L476" s="9"/>
    </row>
    <row r="477" spans="12:12" ht="12.95">
      <c r="L477" s="9"/>
    </row>
    <row r="478" spans="12:12" ht="12.95">
      <c r="L478" s="9"/>
    </row>
    <row r="479" spans="12:12" ht="12.95">
      <c r="L479" s="9"/>
    </row>
    <row r="480" spans="12:12" ht="12.95">
      <c r="L480" s="9"/>
    </row>
    <row r="481" spans="12:12" ht="12.95">
      <c r="L481" s="9"/>
    </row>
    <row r="482" spans="12:12" ht="12.95">
      <c r="L482" s="9"/>
    </row>
    <row r="483" spans="12:12" ht="12.95">
      <c r="L483" s="9"/>
    </row>
    <row r="484" spans="12:12" ht="12.95">
      <c r="L484" s="9"/>
    </row>
    <row r="485" spans="12:12" ht="12.95">
      <c r="L485" s="9"/>
    </row>
    <row r="486" spans="12:12" ht="12.95">
      <c r="L486" s="9"/>
    </row>
    <row r="487" spans="12:12" ht="12.95">
      <c r="L487" s="9"/>
    </row>
    <row r="488" spans="12:12" ht="12.95">
      <c r="L488" s="9"/>
    </row>
    <row r="489" spans="12:12" ht="12.95">
      <c r="L489" s="9"/>
    </row>
    <row r="490" spans="12:12" ht="12.95">
      <c r="L490" s="9"/>
    </row>
    <row r="491" spans="12:12" ht="12.95">
      <c r="L491" s="9"/>
    </row>
    <row r="492" spans="12:12" ht="12.95">
      <c r="L492" s="9"/>
    </row>
    <row r="493" spans="12:12" ht="12.95">
      <c r="L493" s="9"/>
    </row>
    <row r="494" spans="12:12" ht="12.95">
      <c r="L494" s="9"/>
    </row>
    <row r="495" spans="12:12" ht="12.95">
      <c r="L495" s="9"/>
    </row>
    <row r="496" spans="12:12" ht="12.95">
      <c r="L496" s="9"/>
    </row>
    <row r="497" spans="12:12" ht="12.95">
      <c r="L497" s="9"/>
    </row>
    <row r="498" spans="12:12" ht="12.95">
      <c r="L498" s="9"/>
    </row>
    <row r="499" spans="12:12" ht="12.95">
      <c r="L499" s="9"/>
    </row>
    <row r="500" spans="12:12" ht="12.95">
      <c r="L500" s="9"/>
    </row>
    <row r="501" spans="12:12" ht="12.95">
      <c r="L501" s="9"/>
    </row>
    <row r="502" spans="12:12" ht="12.95">
      <c r="L502" s="9"/>
    </row>
    <row r="503" spans="12:12" ht="12.95">
      <c r="L503" s="9"/>
    </row>
    <row r="504" spans="12:12" ht="12.95">
      <c r="L504" s="9"/>
    </row>
    <row r="505" spans="12:12" ht="12.95">
      <c r="L505" s="9"/>
    </row>
    <row r="506" spans="12:12" ht="12.95">
      <c r="L506" s="9"/>
    </row>
    <row r="507" spans="12:12" ht="12.95">
      <c r="L507" s="9"/>
    </row>
    <row r="508" spans="12:12" ht="12.95">
      <c r="L508" s="9"/>
    </row>
    <row r="509" spans="12:12" ht="12.95">
      <c r="L509" s="9"/>
    </row>
    <row r="510" spans="12:12" ht="12.95">
      <c r="L510" s="9"/>
    </row>
    <row r="511" spans="12:12" ht="12.95">
      <c r="L511" s="9"/>
    </row>
    <row r="512" spans="12:12" ht="12.95">
      <c r="L512" s="9"/>
    </row>
    <row r="513" spans="12:12" ht="12.95">
      <c r="L513" s="9"/>
    </row>
    <row r="514" spans="12:12" ht="12.95">
      <c r="L514" s="9"/>
    </row>
    <row r="515" spans="12:12" ht="12.95">
      <c r="L515" s="9"/>
    </row>
    <row r="516" spans="12:12" ht="12.95">
      <c r="L516" s="9"/>
    </row>
    <row r="517" spans="12:12" ht="12.95">
      <c r="L517" s="9"/>
    </row>
    <row r="518" spans="12:12" ht="12.95">
      <c r="L518" s="9"/>
    </row>
    <row r="519" spans="12:12" ht="12.95">
      <c r="L519" s="9"/>
    </row>
    <row r="520" spans="12:12" ht="12.95">
      <c r="L520" s="9"/>
    </row>
    <row r="521" spans="12:12" ht="12.95">
      <c r="L521" s="9"/>
    </row>
    <row r="522" spans="12:12" ht="12.95">
      <c r="L522" s="9"/>
    </row>
    <row r="523" spans="12:12" ht="12.95">
      <c r="L523" s="9"/>
    </row>
    <row r="524" spans="12:12" ht="12.95">
      <c r="L524" s="9"/>
    </row>
    <row r="525" spans="12:12" ht="12.95">
      <c r="L525" s="9"/>
    </row>
    <row r="526" spans="12:12" ht="12.95">
      <c r="L526" s="9"/>
    </row>
    <row r="527" spans="12:12" ht="12.95">
      <c r="L527" s="9"/>
    </row>
    <row r="528" spans="12:12" ht="12.95">
      <c r="L528" s="9"/>
    </row>
    <row r="529" spans="12:12" ht="12.95">
      <c r="L529" s="9"/>
    </row>
    <row r="530" spans="12:12" ht="12.95">
      <c r="L530" s="9"/>
    </row>
    <row r="531" spans="12:12" ht="12.95">
      <c r="L531" s="9"/>
    </row>
    <row r="532" spans="12:12" ht="12.95">
      <c r="L532" s="9"/>
    </row>
    <row r="533" spans="12:12" ht="12.95">
      <c r="L533" s="9"/>
    </row>
    <row r="534" spans="12:12" ht="12.95">
      <c r="L534" s="9"/>
    </row>
    <row r="535" spans="12:12" ht="12.95">
      <c r="L535" s="9"/>
    </row>
    <row r="536" spans="12:12" ht="12.95">
      <c r="L536" s="9"/>
    </row>
    <row r="537" spans="12:12" ht="12.95">
      <c r="L537" s="9"/>
    </row>
    <row r="538" spans="12:12" ht="12.95">
      <c r="L538" s="9"/>
    </row>
    <row r="539" spans="12:12" ht="12.95">
      <c r="L539" s="9"/>
    </row>
    <row r="540" spans="12:12" ht="12.95">
      <c r="L540" s="9"/>
    </row>
    <row r="541" spans="12:12" ht="12.95">
      <c r="L541" s="9"/>
    </row>
    <row r="542" spans="12:12" ht="12.95">
      <c r="L542" s="9"/>
    </row>
    <row r="543" spans="12:12" ht="12.95">
      <c r="L543" s="9"/>
    </row>
    <row r="544" spans="12:12" ht="12.95">
      <c r="L544" s="9"/>
    </row>
    <row r="545" spans="12:12" ht="12.95">
      <c r="L545" s="9"/>
    </row>
    <row r="546" spans="12:12" ht="12.95">
      <c r="L546" s="9"/>
    </row>
    <row r="547" spans="12:12" ht="12.95">
      <c r="L547" s="9"/>
    </row>
    <row r="548" spans="12:12" ht="12.95">
      <c r="L548" s="9"/>
    </row>
    <row r="549" spans="12:12" ht="12.95">
      <c r="L549" s="9"/>
    </row>
    <row r="550" spans="12:12" ht="12.95">
      <c r="L550" s="9"/>
    </row>
    <row r="551" spans="12:12" ht="12.95">
      <c r="L551" s="9"/>
    </row>
    <row r="552" spans="12:12" ht="12.95">
      <c r="L552" s="9"/>
    </row>
    <row r="553" spans="12:12" ht="12.95">
      <c r="L553" s="9"/>
    </row>
    <row r="554" spans="12:12" ht="12.95">
      <c r="L554" s="9"/>
    </row>
    <row r="555" spans="12:12" ht="12.95">
      <c r="L555" s="9"/>
    </row>
    <row r="556" spans="12:12" ht="12.95">
      <c r="L556" s="9"/>
    </row>
    <row r="557" spans="12:12" ht="12.95">
      <c r="L557" s="9"/>
    </row>
    <row r="558" spans="12:12" ht="12.95">
      <c r="L558" s="9"/>
    </row>
    <row r="559" spans="12:12" ht="12.95">
      <c r="L559" s="9"/>
    </row>
    <row r="560" spans="12:12" ht="12.95">
      <c r="L560" s="9"/>
    </row>
    <row r="561" spans="12:12" ht="12.95">
      <c r="L561" s="9"/>
    </row>
    <row r="562" spans="12:12" ht="12.95">
      <c r="L562" s="9"/>
    </row>
    <row r="563" spans="12:12" ht="12.95">
      <c r="L563" s="9"/>
    </row>
    <row r="564" spans="12:12" ht="12.95">
      <c r="L564" s="9"/>
    </row>
    <row r="565" spans="12:12" ht="12.95">
      <c r="L565" s="9"/>
    </row>
    <row r="566" spans="12:12" ht="12.95">
      <c r="L566" s="9"/>
    </row>
    <row r="567" spans="12:12" ht="12.95">
      <c r="L567" s="9"/>
    </row>
    <row r="568" spans="12:12" ht="12.95">
      <c r="L568" s="9"/>
    </row>
    <row r="569" spans="12:12" ht="12.95">
      <c r="L569" s="9"/>
    </row>
    <row r="570" spans="12:12" ht="12.95">
      <c r="L570" s="9"/>
    </row>
    <row r="571" spans="12:12" ht="12.95">
      <c r="L571" s="9"/>
    </row>
    <row r="572" spans="12:12" ht="12.95">
      <c r="L572" s="9"/>
    </row>
    <row r="573" spans="12:12" ht="12.95">
      <c r="L573" s="9"/>
    </row>
    <row r="574" spans="12:12" ht="12.95">
      <c r="L574" s="9"/>
    </row>
    <row r="575" spans="12:12" ht="12.95">
      <c r="L575" s="9"/>
    </row>
    <row r="576" spans="12:12" ht="12.95">
      <c r="L576" s="9"/>
    </row>
    <row r="577" spans="12:12" ht="12.95">
      <c r="L577" s="9"/>
    </row>
    <row r="578" spans="12:12" ht="12.95">
      <c r="L578" s="9"/>
    </row>
    <row r="579" spans="12:12" ht="12.95">
      <c r="L579" s="9"/>
    </row>
    <row r="580" spans="12:12" ht="12.95">
      <c r="L580" s="9"/>
    </row>
    <row r="581" spans="12:12" ht="12.95">
      <c r="L581" s="9"/>
    </row>
    <row r="582" spans="12:12" ht="12.95">
      <c r="L582" s="9"/>
    </row>
    <row r="583" spans="12:12" ht="12.95">
      <c r="L583" s="9"/>
    </row>
    <row r="584" spans="12:12" ht="12.95">
      <c r="L584" s="9"/>
    </row>
    <row r="585" spans="12:12" ht="12.95">
      <c r="L585" s="9"/>
    </row>
    <row r="586" spans="12:12" ht="12.95">
      <c r="L586" s="9"/>
    </row>
    <row r="587" spans="12:12" ht="12.95">
      <c r="L587" s="9"/>
    </row>
    <row r="588" spans="12:12" ht="12.95">
      <c r="L588" s="9"/>
    </row>
    <row r="589" spans="12:12" ht="12.95">
      <c r="L589" s="9"/>
    </row>
    <row r="590" spans="12:12" ht="12.95">
      <c r="L590" s="9"/>
    </row>
    <row r="591" spans="12:12" ht="12.95">
      <c r="L591" s="9"/>
    </row>
    <row r="592" spans="12:12" ht="12.95">
      <c r="L592" s="9"/>
    </row>
    <row r="593" spans="12:12" ht="12.95">
      <c r="L593" s="9"/>
    </row>
    <row r="594" spans="12:12" ht="12.95">
      <c r="L594" s="9"/>
    </row>
    <row r="595" spans="12:12" ht="12.95">
      <c r="L595" s="9"/>
    </row>
    <row r="596" spans="12:12" ht="12.95">
      <c r="L596" s="9"/>
    </row>
    <row r="597" spans="12:12" ht="12.95">
      <c r="L597" s="9"/>
    </row>
    <row r="598" spans="12:12" ht="12.95">
      <c r="L598" s="9"/>
    </row>
    <row r="599" spans="12:12" ht="12.95">
      <c r="L599" s="9"/>
    </row>
    <row r="600" spans="12:12" ht="12.95">
      <c r="L600" s="9"/>
    </row>
    <row r="601" spans="12:12" ht="12.95">
      <c r="L601" s="9"/>
    </row>
    <row r="602" spans="12:12" ht="12.95">
      <c r="L602" s="9"/>
    </row>
    <row r="603" spans="12:12" ht="12.95">
      <c r="L603" s="9"/>
    </row>
    <row r="604" spans="12:12" ht="12.95">
      <c r="L604" s="9"/>
    </row>
    <row r="605" spans="12:12" ht="12.95">
      <c r="L605" s="9"/>
    </row>
    <row r="606" spans="12:12" ht="12.95">
      <c r="L606" s="9"/>
    </row>
    <row r="607" spans="12:12" ht="12.95">
      <c r="L607" s="9"/>
    </row>
    <row r="608" spans="12:12" ht="12.95">
      <c r="L608" s="9"/>
    </row>
    <row r="609" spans="12:12" ht="12.95">
      <c r="L609" s="9"/>
    </row>
    <row r="610" spans="12:12" ht="12.95">
      <c r="L610" s="9"/>
    </row>
    <row r="611" spans="12:12" ht="12.95">
      <c r="L611" s="9"/>
    </row>
    <row r="612" spans="12:12" ht="12.95">
      <c r="L612" s="9"/>
    </row>
    <row r="613" spans="12:12" ht="12.95">
      <c r="L613" s="9"/>
    </row>
    <row r="614" spans="12:12" ht="12.95">
      <c r="L614" s="9"/>
    </row>
    <row r="615" spans="12:12" ht="12.95">
      <c r="L615" s="9"/>
    </row>
    <row r="616" spans="12:12" ht="12.95">
      <c r="L616" s="9"/>
    </row>
    <row r="617" spans="12:12" ht="12.95">
      <c r="L617" s="9"/>
    </row>
    <row r="618" spans="12:12" ht="12.95">
      <c r="L618" s="9"/>
    </row>
    <row r="619" spans="12:12" ht="12.95">
      <c r="L619" s="9"/>
    </row>
    <row r="620" spans="12:12" ht="12.95">
      <c r="L620" s="9"/>
    </row>
    <row r="621" spans="12:12" ht="12.95">
      <c r="L621" s="9"/>
    </row>
    <row r="622" spans="12:12" ht="12.95">
      <c r="L622" s="9"/>
    </row>
    <row r="623" spans="12:12" ht="12.95">
      <c r="L623" s="9"/>
    </row>
    <row r="624" spans="12:12" ht="12.95">
      <c r="L624" s="9"/>
    </row>
    <row r="625" spans="12:12" ht="12.95">
      <c r="L625" s="9"/>
    </row>
    <row r="626" spans="12:12" ht="12.95">
      <c r="L626" s="9"/>
    </row>
    <row r="627" spans="12:12" ht="12.95">
      <c r="L627" s="9"/>
    </row>
    <row r="628" spans="12:12" ht="12.95">
      <c r="L628" s="9"/>
    </row>
    <row r="629" spans="12:12" ht="12.95">
      <c r="L629" s="9"/>
    </row>
    <row r="630" spans="12:12" ht="12.95">
      <c r="L630" s="9"/>
    </row>
    <row r="631" spans="12:12" ht="12.95">
      <c r="L631" s="9"/>
    </row>
    <row r="632" spans="12:12" ht="12.95">
      <c r="L632" s="9"/>
    </row>
    <row r="633" spans="12:12" ht="12.95">
      <c r="L633" s="9"/>
    </row>
    <row r="634" spans="12:12" ht="12.95">
      <c r="L634" s="9"/>
    </row>
    <row r="635" spans="12:12" ht="12.95">
      <c r="L635" s="9"/>
    </row>
    <row r="636" spans="12:12" ht="12.95">
      <c r="L636" s="9"/>
    </row>
    <row r="637" spans="12:12" ht="12.95">
      <c r="L637" s="9"/>
    </row>
    <row r="638" spans="12:12" ht="12.95">
      <c r="L638" s="9"/>
    </row>
    <row r="639" spans="12:12" ht="12.95">
      <c r="L639" s="9"/>
    </row>
    <row r="640" spans="12:12" ht="12.95">
      <c r="L640" s="9"/>
    </row>
    <row r="641" spans="12:12" ht="12.95">
      <c r="L641" s="9"/>
    </row>
    <row r="642" spans="12:12" ht="12.95">
      <c r="L642" s="9"/>
    </row>
    <row r="643" spans="12:12" ht="12.95">
      <c r="L643" s="9"/>
    </row>
    <row r="644" spans="12:12" ht="12.95">
      <c r="L644" s="9"/>
    </row>
    <row r="645" spans="12:12" ht="12.95">
      <c r="L645" s="9"/>
    </row>
    <row r="646" spans="12:12" ht="12.95">
      <c r="L646" s="9"/>
    </row>
    <row r="647" spans="12:12" ht="12.95">
      <c r="L647" s="9"/>
    </row>
    <row r="648" spans="12:12" ht="12.95">
      <c r="L648" s="9"/>
    </row>
    <row r="649" spans="12:12" ht="12.95">
      <c r="L649" s="9"/>
    </row>
    <row r="650" spans="12:12" ht="12.95">
      <c r="L650" s="9"/>
    </row>
    <row r="651" spans="12:12" ht="12.95">
      <c r="L651" s="9"/>
    </row>
    <row r="652" spans="12:12" ht="12.95">
      <c r="L652" s="9"/>
    </row>
    <row r="653" spans="12:12" ht="12.95">
      <c r="L653" s="9"/>
    </row>
    <row r="654" spans="12:12" ht="12.95">
      <c r="L654" s="9"/>
    </row>
    <row r="655" spans="12:12" ht="12.95">
      <c r="L655" s="9"/>
    </row>
    <row r="656" spans="12:12" ht="12.95">
      <c r="L656" s="9"/>
    </row>
    <row r="657" spans="12:12" ht="12.95">
      <c r="L657" s="9"/>
    </row>
    <row r="658" spans="12:12" ht="12.95">
      <c r="L658" s="9"/>
    </row>
    <row r="659" spans="12:12" ht="12.95">
      <c r="L659" s="9"/>
    </row>
    <row r="660" spans="12:12" ht="12.95">
      <c r="L660" s="9"/>
    </row>
    <row r="661" spans="12:12" ht="12.95">
      <c r="L661" s="9"/>
    </row>
    <row r="662" spans="12:12" ht="12.95">
      <c r="L662" s="9"/>
    </row>
    <row r="663" spans="12:12" ht="12.95">
      <c r="L663" s="9"/>
    </row>
    <row r="664" spans="12:12" ht="12.95">
      <c r="L664" s="9"/>
    </row>
    <row r="665" spans="12:12" ht="12.95">
      <c r="L665" s="9"/>
    </row>
    <row r="666" spans="12:12" ht="12.95">
      <c r="L666" s="9"/>
    </row>
    <row r="667" spans="12:12" ht="12.95">
      <c r="L667" s="9"/>
    </row>
    <row r="668" spans="12:12" ht="12.95">
      <c r="L668" s="9"/>
    </row>
    <row r="669" spans="12:12" ht="12.95">
      <c r="L669" s="9"/>
    </row>
    <row r="670" spans="12:12" ht="12.95">
      <c r="L670" s="9"/>
    </row>
    <row r="671" spans="12:12" ht="12.95">
      <c r="L671" s="9"/>
    </row>
    <row r="672" spans="12:12" ht="12.95">
      <c r="L672" s="9"/>
    </row>
    <row r="673" spans="12:12" ht="12.95">
      <c r="L673" s="9"/>
    </row>
    <row r="674" spans="12:12" ht="12.95">
      <c r="L674" s="9"/>
    </row>
    <row r="675" spans="12:12" ht="12.95">
      <c r="L675" s="9"/>
    </row>
    <row r="676" spans="12:12" ht="12.95">
      <c r="L676" s="9"/>
    </row>
    <row r="677" spans="12:12" ht="12.95">
      <c r="L677" s="9"/>
    </row>
    <row r="678" spans="12:12" ht="12.95">
      <c r="L678" s="9"/>
    </row>
    <row r="679" spans="12:12" ht="12.95">
      <c r="L679" s="9"/>
    </row>
    <row r="680" spans="12:12" ht="12.95">
      <c r="L680" s="9"/>
    </row>
    <row r="681" spans="12:12" ht="12.95">
      <c r="L681" s="9"/>
    </row>
    <row r="682" spans="12:12" ht="12.95">
      <c r="L682" s="9"/>
    </row>
    <row r="683" spans="12:12" ht="12.95">
      <c r="L683" s="9"/>
    </row>
    <row r="684" spans="12:12" ht="12.95">
      <c r="L684" s="9"/>
    </row>
    <row r="685" spans="12:12" ht="12.95">
      <c r="L685" s="9"/>
    </row>
    <row r="686" spans="12:12" ht="12.95">
      <c r="L686" s="9"/>
    </row>
    <row r="687" spans="12:12" ht="12.95">
      <c r="L687" s="9"/>
    </row>
    <row r="688" spans="12:12" ht="12.95">
      <c r="L688" s="9"/>
    </row>
    <row r="689" spans="12:12" ht="12.95">
      <c r="L689" s="9"/>
    </row>
    <row r="690" spans="12:12" ht="12.95">
      <c r="L690" s="9"/>
    </row>
    <row r="691" spans="12:12" ht="12.95">
      <c r="L691" s="9"/>
    </row>
    <row r="692" spans="12:12" ht="12.95">
      <c r="L692" s="9"/>
    </row>
    <row r="693" spans="12:12" ht="12.95">
      <c r="L693" s="9"/>
    </row>
    <row r="694" spans="12:12" ht="12.95">
      <c r="L694" s="9"/>
    </row>
    <row r="695" spans="12:12" ht="12.95">
      <c r="L695" s="9"/>
    </row>
    <row r="696" spans="12:12" ht="12.95">
      <c r="L696" s="9"/>
    </row>
    <row r="697" spans="12:12" ht="12.95">
      <c r="L697" s="9"/>
    </row>
    <row r="698" spans="12:12" ht="12.95">
      <c r="L698" s="9"/>
    </row>
    <row r="699" spans="12:12" ht="12.95">
      <c r="L699" s="9"/>
    </row>
    <row r="700" spans="12:12" ht="12.95">
      <c r="L700" s="9"/>
    </row>
    <row r="701" spans="12:12" ht="12.95">
      <c r="L701" s="9"/>
    </row>
    <row r="702" spans="12:12" ht="12.95">
      <c r="L702" s="9"/>
    </row>
    <row r="703" spans="12:12" ht="12.95">
      <c r="L703" s="9"/>
    </row>
    <row r="704" spans="12:12" ht="12.95">
      <c r="L704" s="9"/>
    </row>
    <row r="705" spans="12:12" ht="12.95">
      <c r="L705" s="9"/>
    </row>
    <row r="706" spans="12:12" ht="12.95">
      <c r="L706" s="9"/>
    </row>
    <row r="707" spans="12:12" ht="12.95">
      <c r="L707" s="9"/>
    </row>
    <row r="708" spans="12:12" ht="12.95">
      <c r="L708" s="9"/>
    </row>
    <row r="709" spans="12:12" ht="12.95">
      <c r="L709" s="9"/>
    </row>
    <row r="710" spans="12:12" ht="12.95">
      <c r="L710" s="9"/>
    </row>
    <row r="711" spans="12:12" ht="12.95">
      <c r="L711" s="9"/>
    </row>
    <row r="712" spans="12:12" ht="12.95">
      <c r="L712" s="9"/>
    </row>
    <row r="713" spans="12:12" ht="12.95">
      <c r="L713" s="9"/>
    </row>
    <row r="714" spans="12:12" ht="12.95">
      <c r="L714" s="9"/>
    </row>
    <row r="715" spans="12:12" ht="12.95">
      <c r="L715" s="9"/>
    </row>
    <row r="716" spans="12:12" ht="12.95">
      <c r="L716" s="9"/>
    </row>
    <row r="717" spans="12:12" ht="12.95">
      <c r="L717" s="9"/>
    </row>
    <row r="718" spans="12:12" ht="12.95">
      <c r="L718" s="9"/>
    </row>
    <row r="719" spans="12:12" ht="12.95">
      <c r="L719" s="9"/>
    </row>
    <row r="720" spans="12:12" ht="12.95">
      <c r="L720" s="9"/>
    </row>
    <row r="721" spans="12:12" ht="12.95">
      <c r="L721" s="9"/>
    </row>
    <row r="722" spans="12:12" ht="12.95">
      <c r="L722" s="9"/>
    </row>
    <row r="723" spans="12:12" ht="12.95">
      <c r="L723" s="9"/>
    </row>
    <row r="724" spans="12:12" ht="12.95">
      <c r="L724" s="9"/>
    </row>
    <row r="725" spans="12:12" ht="12.95">
      <c r="L725" s="9"/>
    </row>
    <row r="726" spans="12:12" ht="12.95">
      <c r="L726" s="9"/>
    </row>
    <row r="727" spans="12:12" ht="12.95">
      <c r="L727" s="9"/>
    </row>
    <row r="728" spans="12:12" ht="12.95">
      <c r="L728" s="9"/>
    </row>
    <row r="729" spans="12:12" ht="12.95">
      <c r="L729" s="9"/>
    </row>
    <row r="730" spans="12:12" ht="12.95">
      <c r="L730" s="9"/>
    </row>
    <row r="731" spans="12:12" ht="12.95">
      <c r="L731" s="9"/>
    </row>
    <row r="732" spans="12:12" ht="12.95">
      <c r="L732" s="9"/>
    </row>
    <row r="733" spans="12:12" ht="12.95">
      <c r="L733" s="9"/>
    </row>
    <row r="734" spans="12:12" ht="12.95">
      <c r="L734" s="9"/>
    </row>
    <row r="735" spans="12:12" ht="12.95">
      <c r="L735" s="9"/>
    </row>
    <row r="736" spans="12:12" ht="12.95">
      <c r="L736" s="9"/>
    </row>
    <row r="737" spans="12:12" ht="12.95">
      <c r="L737" s="9"/>
    </row>
    <row r="738" spans="12:12" ht="12.95">
      <c r="L738" s="9"/>
    </row>
    <row r="739" spans="12:12" ht="12.95">
      <c r="L739" s="9"/>
    </row>
    <row r="740" spans="12:12" ht="12.95">
      <c r="L740" s="9"/>
    </row>
    <row r="741" spans="12:12" ht="12.95">
      <c r="L741" s="9"/>
    </row>
    <row r="742" spans="12:12" ht="12.95">
      <c r="L742" s="9"/>
    </row>
    <row r="743" spans="12:12" ht="12.95">
      <c r="L743" s="9"/>
    </row>
    <row r="744" spans="12:12" ht="12.95">
      <c r="L744" s="9"/>
    </row>
    <row r="745" spans="12:12" ht="12.95">
      <c r="L745" s="9"/>
    </row>
    <row r="746" spans="12:12" ht="12.95">
      <c r="L746" s="9"/>
    </row>
    <row r="747" spans="12:12" ht="12.95">
      <c r="L747" s="9"/>
    </row>
    <row r="748" spans="12:12" ht="12.95">
      <c r="L748" s="9"/>
    </row>
    <row r="749" spans="12:12" ht="12.95">
      <c r="L749" s="9"/>
    </row>
    <row r="750" spans="12:12" ht="12.95">
      <c r="L750" s="9"/>
    </row>
    <row r="751" spans="12:12" ht="12.95">
      <c r="L751" s="9"/>
    </row>
    <row r="752" spans="12:12" ht="12.95">
      <c r="L752" s="9"/>
    </row>
    <row r="753" spans="12:12" ht="12.95">
      <c r="L753" s="9"/>
    </row>
    <row r="754" spans="12:12" ht="12.95">
      <c r="L754" s="9"/>
    </row>
    <row r="755" spans="12:12" ht="12.95">
      <c r="L755" s="9"/>
    </row>
    <row r="756" spans="12:12" ht="12.95">
      <c r="L756" s="9"/>
    </row>
    <row r="757" spans="12:12" ht="12.95">
      <c r="L757" s="9"/>
    </row>
    <row r="758" spans="12:12" ht="12.95">
      <c r="L758" s="9"/>
    </row>
    <row r="759" spans="12:12" ht="12.95">
      <c r="L759" s="9"/>
    </row>
    <row r="760" spans="12:12" ht="12.95">
      <c r="L760" s="9"/>
    </row>
    <row r="761" spans="12:12" ht="12.95">
      <c r="L761" s="9"/>
    </row>
    <row r="762" spans="12:12" ht="12.95">
      <c r="L762" s="9"/>
    </row>
    <row r="763" spans="12:12" ht="12.95">
      <c r="L763" s="9"/>
    </row>
    <row r="764" spans="12:12" ht="12.95">
      <c r="L764" s="9"/>
    </row>
    <row r="765" spans="12:12" ht="12.95">
      <c r="L765" s="9"/>
    </row>
    <row r="766" spans="12:12" ht="12.95">
      <c r="L766" s="9"/>
    </row>
    <row r="767" spans="12:12" ht="12.95">
      <c r="L767" s="9"/>
    </row>
    <row r="768" spans="12:12" ht="12.95">
      <c r="L768" s="9"/>
    </row>
    <row r="769" spans="12:12" ht="12.95">
      <c r="L769" s="9"/>
    </row>
    <row r="770" spans="12:12" ht="12.95">
      <c r="L770" s="9"/>
    </row>
    <row r="771" spans="12:12" ht="12.95">
      <c r="L771" s="9"/>
    </row>
    <row r="772" spans="12:12" ht="12.95">
      <c r="L772" s="9"/>
    </row>
    <row r="773" spans="12:12" ht="12.95">
      <c r="L773" s="9"/>
    </row>
    <row r="774" spans="12:12" ht="12.95">
      <c r="L774" s="9"/>
    </row>
    <row r="775" spans="12:12" ht="12.95">
      <c r="L775" s="9"/>
    </row>
    <row r="776" spans="12:12" ht="12.95">
      <c r="L776" s="9"/>
    </row>
    <row r="777" spans="12:12" ht="12.95">
      <c r="L777" s="9"/>
    </row>
    <row r="778" spans="12:12" ht="12.95">
      <c r="L778" s="9"/>
    </row>
    <row r="779" spans="12:12" ht="12.95">
      <c r="L779" s="9"/>
    </row>
    <row r="780" spans="12:12" ht="12.95">
      <c r="L780" s="9"/>
    </row>
    <row r="781" spans="12:12" ht="12.95">
      <c r="L781" s="9"/>
    </row>
    <row r="782" spans="12:12" ht="12.95">
      <c r="L782" s="9"/>
    </row>
    <row r="783" spans="12:12" ht="12.95">
      <c r="L783" s="9"/>
    </row>
    <row r="784" spans="12:12" ht="12.95">
      <c r="L784" s="9"/>
    </row>
    <row r="785" spans="12:12" ht="12.95">
      <c r="L785" s="9"/>
    </row>
    <row r="786" spans="12:12" ht="12.95">
      <c r="L786" s="9"/>
    </row>
    <row r="787" spans="12:12" ht="12.95">
      <c r="L787" s="9"/>
    </row>
    <row r="788" spans="12:12" ht="12.95">
      <c r="L788" s="9"/>
    </row>
    <row r="789" spans="12:12" ht="12.95">
      <c r="L789" s="9"/>
    </row>
    <row r="790" spans="12:12" ht="12.95">
      <c r="L790" s="9"/>
    </row>
    <row r="791" spans="12:12" ht="12.95">
      <c r="L791" s="9"/>
    </row>
    <row r="792" spans="12:12" ht="12.95">
      <c r="L792" s="9"/>
    </row>
    <row r="793" spans="12:12" ht="12.95">
      <c r="L793" s="9"/>
    </row>
    <row r="794" spans="12:12" ht="12.95">
      <c r="L794" s="9"/>
    </row>
    <row r="795" spans="12:12" ht="12.95">
      <c r="L795" s="9"/>
    </row>
    <row r="796" spans="12:12" ht="12.95">
      <c r="L796" s="9"/>
    </row>
    <row r="797" spans="12:12" ht="12.95">
      <c r="L797" s="9"/>
    </row>
    <row r="798" spans="12:12" ht="12.95">
      <c r="L798" s="9"/>
    </row>
    <row r="799" spans="12:12" ht="12.95">
      <c r="L799" s="9"/>
    </row>
    <row r="800" spans="12:12" ht="12.95">
      <c r="L800" s="9"/>
    </row>
    <row r="801" spans="12:12" ht="12.95">
      <c r="L801" s="9"/>
    </row>
    <row r="802" spans="12:12" ht="12.95">
      <c r="L802" s="9"/>
    </row>
    <row r="803" spans="12:12" ht="12.95">
      <c r="L803" s="9"/>
    </row>
    <row r="804" spans="12:12" ht="12.95">
      <c r="L804" s="9"/>
    </row>
    <row r="805" spans="12:12" ht="12.95">
      <c r="L805" s="9"/>
    </row>
    <row r="806" spans="12:12" ht="12.95">
      <c r="L806" s="9"/>
    </row>
    <row r="807" spans="12:12" ht="12.95">
      <c r="L807" s="9"/>
    </row>
    <row r="808" spans="12:12" ht="12.95">
      <c r="L808" s="9"/>
    </row>
    <row r="809" spans="12:12" ht="12.95">
      <c r="L809" s="9"/>
    </row>
    <row r="810" spans="12:12" ht="12.95">
      <c r="L810" s="9"/>
    </row>
    <row r="811" spans="12:12" ht="12.95">
      <c r="L811" s="9"/>
    </row>
    <row r="812" spans="12:12" ht="12.95">
      <c r="L812" s="9"/>
    </row>
    <row r="813" spans="12:12" ht="12.95">
      <c r="L813" s="9"/>
    </row>
    <row r="814" spans="12:12" ht="12.95">
      <c r="L814" s="9"/>
    </row>
    <row r="815" spans="12:12" ht="12.95">
      <c r="L815" s="9"/>
    </row>
    <row r="816" spans="12:12" ht="12.95">
      <c r="L816" s="9"/>
    </row>
    <row r="817" spans="12:12" ht="12.95">
      <c r="L817" s="9"/>
    </row>
    <row r="818" spans="12:12" ht="12.95">
      <c r="L818" s="9"/>
    </row>
    <row r="819" spans="12:12" ht="12.95">
      <c r="L819" s="9"/>
    </row>
    <row r="820" spans="12:12" ht="12.95">
      <c r="L820" s="9"/>
    </row>
    <row r="821" spans="12:12" ht="12.95">
      <c r="L821" s="9"/>
    </row>
    <row r="822" spans="12:12" ht="12.95">
      <c r="L822" s="9"/>
    </row>
    <row r="823" spans="12:12" ht="12.95">
      <c r="L823" s="9"/>
    </row>
    <row r="824" spans="12:12" ht="12.95">
      <c r="L824" s="9"/>
    </row>
    <row r="825" spans="12:12" ht="12.95">
      <c r="L825" s="9"/>
    </row>
    <row r="826" spans="12:12" ht="12.95">
      <c r="L826" s="9"/>
    </row>
    <row r="827" spans="12:12" ht="12.95">
      <c r="L827" s="9"/>
    </row>
    <row r="828" spans="12:12" ht="12.95">
      <c r="L828" s="9"/>
    </row>
    <row r="829" spans="12:12" ht="12.95">
      <c r="L829" s="9"/>
    </row>
    <row r="830" spans="12:12" ht="12.95">
      <c r="L830" s="9"/>
    </row>
    <row r="831" spans="12:12" ht="12.95">
      <c r="L831" s="9"/>
    </row>
    <row r="832" spans="12:12" ht="12.95">
      <c r="L832" s="9"/>
    </row>
    <row r="833" spans="12:12" ht="12.95">
      <c r="L833" s="9"/>
    </row>
    <row r="834" spans="12:12" ht="12.95">
      <c r="L834" s="9"/>
    </row>
    <row r="835" spans="12:12" ht="12.95">
      <c r="L835" s="9"/>
    </row>
    <row r="836" spans="12:12" ht="12.95">
      <c r="L836" s="9"/>
    </row>
    <row r="837" spans="12:12" ht="12.95">
      <c r="L837" s="9"/>
    </row>
    <row r="838" spans="12:12" ht="12.95">
      <c r="L838" s="9"/>
    </row>
    <row r="839" spans="12:12" ht="12.95">
      <c r="L839" s="9"/>
    </row>
    <row r="840" spans="12:12" ht="12.95">
      <c r="L840" s="9"/>
    </row>
    <row r="841" spans="12:12" ht="12.95">
      <c r="L841" s="9"/>
    </row>
    <row r="842" spans="12:12" ht="12.95">
      <c r="L842" s="9"/>
    </row>
    <row r="843" spans="12:12" ht="12.95">
      <c r="L843" s="9"/>
    </row>
    <row r="844" spans="12:12" ht="12.95">
      <c r="L844" s="9"/>
    </row>
    <row r="845" spans="12:12" ht="12.95">
      <c r="L845" s="9"/>
    </row>
    <row r="846" spans="12:12" ht="12.95">
      <c r="L846" s="9"/>
    </row>
    <row r="847" spans="12:12" ht="12.95">
      <c r="L847" s="9"/>
    </row>
    <row r="848" spans="12:12" ht="12.95">
      <c r="L848" s="9"/>
    </row>
    <row r="849" spans="12:12" ht="12.95">
      <c r="L849" s="9"/>
    </row>
    <row r="850" spans="12:12" ht="12.95">
      <c r="L850" s="9"/>
    </row>
    <row r="851" spans="12:12" ht="12.95">
      <c r="L851" s="9"/>
    </row>
    <row r="852" spans="12:12" ht="12.95">
      <c r="L852" s="9"/>
    </row>
    <row r="853" spans="12:12" ht="12.95">
      <c r="L853" s="9"/>
    </row>
    <row r="854" spans="12:12" ht="12.95">
      <c r="L854" s="9"/>
    </row>
    <row r="855" spans="12:12" ht="12.95">
      <c r="L855" s="9"/>
    </row>
    <row r="856" spans="12:12" ht="12.95">
      <c r="L856" s="9"/>
    </row>
    <row r="857" spans="12:12" ht="12.95">
      <c r="L857" s="9"/>
    </row>
    <row r="858" spans="12:12" ht="12.95">
      <c r="L858" s="9"/>
    </row>
    <row r="859" spans="12:12" ht="12.95">
      <c r="L859" s="9"/>
    </row>
    <row r="860" spans="12:12" ht="12.95">
      <c r="L860" s="9"/>
    </row>
    <row r="861" spans="12:12" ht="12.95">
      <c r="L861" s="9"/>
    </row>
    <row r="862" spans="12:12" ht="12.95">
      <c r="L862" s="9"/>
    </row>
    <row r="863" spans="12:12" ht="12.95">
      <c r="L863" s="9"/>
    </row>
    <row r="864" spans="12:12" ht="12.95">
      <c r="L864" s="9"/>
    </row>
    <row r="865" spans="12:12" ht="12.95">
      <c r="L865" s="9"/>
    </row>
    <row r="866" spans="12:12" ht="12.95">
      <c r="L866" s="9"/>
    </row>
    <row r="867" spans="12:12" ht="12.95">
      <c r="L867" s="9"/>
    </row>
    <row r="868" spans="12:12" ht="12.95">
      <c r="L868" s="9"/>
    </row>
    <row r="869" spans="12:12" ht="12.95">
      <c r="L869" s="9"/>
    </row>
    <row r="870" spans="12:12" ht="12.95">
      <c r="L870" s="9"/>
    </row>
    <row r="871" spans="12:12" ht="12.95">
      <c r="L871" s="9"/>
    </row>
    <row r="872" spans="12:12" ht="12.95">
      <c r="L872" s="9"/>
    </row>
    <row r="873" spans="12:12" ht="12.95">
      <c r="L873" s="9"/>
    </row>
    <row r="874" spans="12:12" ht="12.95">
      <c r="L874" s="9"/>
    </row>
    <row r="875" spans="12:12" ht="12.95">
      <c r="L875" s="9"/>
    </row>
    <row r="876" spans="12:12" ht="12.95">
      <c r="L876" s="9"/>
    </row>
    <row r="877" spans="12:12" ht="12.95">
      <c r="L877" s="9"/>
    </row>
    <row r="878" spans="12:12" ht="12.95">
      <c r="L878" s="9"/>
    </row>
    <row r="879" spans="12:12" ht="12.95">
      <c r="L879" s="9"/>
    </row>
    <row r="880" spans="12:12" ht="12.95">
      <c r="L880" s="9"/>
    </row>
    <row r="881" spans="12:12" ht="12.95">
      <c r="L881" s="9"/>
    </row>
    <row r="882" spans="12:12" ht="12.95">
      <c r="L882" s="9"/>
    </row>
    <row r="883" spans="12:12" ht="12.95">
      <c r="L883" s="9"/>
    </row>
    <row r="884" spans="12:12" ht="12.95">
      <c r="L884" s="9"/>
    </row>
    <row r="885" spans="12:12" ht="12.95">
      <c r="L885" s="9"/>
    </row>
    <row r="886" spans="12:12" ht="12.95">
      <c r="L886" s="9"/>
    </row>
    <row r="887" spans="12:12" ht="12.95">
      <c r="L887" s="9"/>
    </row>
    <row r="888" spans="12:12" ht="12.95">
      <c r="L888" s="9"/>
    </row>
    <row r="889" spans="12:12" ht="12.95">
      <c r="L889" s="9"/>
    </row>
    <row r="890" spans="12:12" ht="12.95">
      <c r="L890" s="9"/>
    </row>
    <row r="891" spans="12:12" ht="12.95">
      <c r="L891" s="9"/>
    </row>
    <row r="892" spans="12:12" ht="12.95">
      <c r="L892" s="9"/>
    </row>
    <row r="893" spans="12:12" ht="12.95">
      <c r="L893" s="9"/>
    </row>
    <row r="894" spans="12:12" ht="12.95">
      <c r="L894" s="9"/>
    </row>
    <row r="895" spans="12:12" ht="12.95">
      <c r="L895" s="9"/>
    </row>
    <row r="896" spans="12:12" ht="12.95">
      <c r="L896" s="9"/>
    </row>
    <row r="897" spans="12:12" ht="12.95">
      <c r="L897" s="9"/>
    </row>
    <row r="898" spans="12:12" ht="12.95">
      <c r="L898" s="9"/>
    </row>
    <row r="899" spans="12:12" ht="12.95">
      <c r="L899" s="9"/>
    </row>
    <row r="900" spans="12:12" ht="12.95">
      <c r="L900" s="9"/>
    </row>
    <row r="901" spans="12:12" ht="12.95">
      <c r="L901" s="9"/>
    </row>
    <row r="902" spans="12:12" ht="12.95">
      <c r="L902" s="9"/>
    </row>
    <row r="903" spans="12:12" ht="12.95">
      <c r="L903" s="9"/>
    </row>
    <row r="904" spans="12:12" ht="12.95">
      <c r="L904" s="9"/>
    </row>
    <row r="905" spans="12:12" ht="12.95">
      <c r="L905" s="9"/>
    </row>
    <row r="906" spans="12:12" ht="12.95">
      <c r="L906" s="9"/>
    </row>
    <row r="907" spans="12:12" ht="12.95">
      <c r="L907" s="9"/>
    </row>
    <row r="908" spans="12:12" ht="12.95">
      <c r="L908" s="9"/>
    </row>
    <row r="909" spans="12:12" ht="12.95">
      <c r="L909" s="9"/>
    </row>
    <row r="910" spans="12:12" ht="12.95">
      <c r="L910" s="9"/>
    </row>
    <row r="911" spans="12:12" ht="12.95">
      <c r="L911" s="9"/>
    </row>
    <row r="912" spans="12:12" ht="12.95">
      <c r="L912" s="9"/>
    </row>
    <row r="913" spans="12:12" ht="12.95">
      <c r="L913" s="9"/>
    </row>
    <row r="914" spans="12:12" ht="12.95">
      <c r="L914" s="9"/>
    </row>
    <row r="915" spans="12:12" ht="12.95">
      <c r="L915" s="9"/>
    </row>
    <row r="916" spans="12:12" ht="12.95">
      <c r="L916" s="9"/>
    </row>
    <row r="917" spans="12:12" ht="12.95">
      <c r="L917" s="9"/>
    </row>
    <row r="918" spans="12:12" ht="12.95">
      <c r="L918" s="9"/>
    </row>
    <row r="919" spans="12:12" ht="12.95">
      <c r="L919" s="9"/>
    </row>
    <row r="920" spans="12:12" ht="12.95">
      <c r="L920" s="9"/>
    </row>
    <row r="921" spans="12:12" ht="12.95">
      <c r="L921" s="9"/>
    </row>
    <row r="922" spans="12:12" ht="12.95">
      <c r="L922" s="9"/>
    </row>
    <row r="923" spans="12:12" ht="12.95">
      <c r="L923" s="9"/>
    </row>
    <row r="924" spans="12:12" ht="12.95">
      <c r="L924" s="9"/>
    </row>
    <row r="925" spans="12:12" ht="12.95">
      <c r="L925" s="9"/>
    </row>
    <row r="926" spans="12:12" ht="12.95">
      <c r="L926" s="9"/>
    </row>
    <row r="927" spans="12:12" ht="12.95">
      <c r="L927" s="9"/>
    </row>
    <row r="928" spans="12:12" ht="12.95">
      <c r="L928" s="9"/>
    </row>
    <row r="929" spans="12:12" ht="12.95">
      <c r="L929" s="9"/>
    </row>
    <row r="930" spans="12:12" ht="12.95">
      <c r="L930" s="9"/>
    </row>
    <row r="931" spans="12:12" ht="12.95">
      <c r="L931" s="9"/>
    </row>
    <row r="932" spans="12:12" ht="12.95">
      <c r="L932" s="9"/>
    </row>
    <row r="933" spans="12:12" ht="12.95">
      <c r="L933" s="9"/>
    </row>
    <row r="934" spans="12:12" ht="12.95">
      <c r="L934" s="9"/>
    </row>
    <row r="935" spans="12:12" ht="12.95">
      <c r="L935" s="9"/>
    </row>
    <row r="936" spans="12:12" ht="12.95">
      <c r="L936" s="9"/>
    </row>
    <row r="937" spans="12:12" ht="12.95">
      <c r="L937" s="9"/>
    </row>
    <row r="938" spans="12:12" ht="12.95">
      <c r="L938" s="9"/>
    </row>
    <row r="939" spans="12:12" ht="12.95">
      <c r="L939" s="9"/>
    </row>
    <row r="940" spans="12:12" ht="12.95">
      <c r="L940" s="9"/>
    </row>
    <row r="941" spans="12:12" ht="12.95">
      <c r="L941" s="9"/>
    </row>
    <row r="942" spans="12:12" ht="12.95">
      <c r="L942" s="9"/>
    </row>
    <row r="943" spans="12:12" ht="12.95">
      <c r="L943" s="9"/>
    </row>
    <row r="944" spans="12:12" ht="12.95">
      <c r="L944" s="9"/>
    </row>
    <row r="945" spans="12:12" ht="12.95">
      <c r="L945" s="9"/>
    </row>
    <row r="946" spans="12:12" ht="12.95">
      <c r="L946" s="9"/>
    </row>
    <row r="947" spans="12:12" ht="12.95">
      <c r="L947" s="9"/>
    </row>
    <row r="948" spans="12:12" ht="12.95">
      <c r="L948" s="9"/>
    </row>
    <row r="949" spans="12:12" ht="12.95">
      <c r="L949" s="9"/>
    </row>
    <row r="950" spans="12:12" ht="12.95">
      <c r="L950" s="9"/>
    </row>
    <row r="951" spans="12:12" ht="12.95">
      <c r="L951" s="9"/>
    </row>
    <row r="952" spans="12:12" ht="12.95">
      <c r="L952" s="9"/>
    </row>
    <row r="953" spans="12:12" ht="12.95">
      <c r="L953" s="9"/>
    </row>
    <row r="954" spans="12:12" ht="12.95">
      <c r="L954" s="9"/>
    </row>
    <row r="955" spans="12:12" ht="12.95">
      <c r="L955" s="9"/>
    </row>
    <row r="956" spans="12:12" ht="12.95">
      <c r="L956" s="9"/>
    </row>
    <row r="957" spans="12:12" ht="12.95">
      <c r="L957" s="9"/>
    </row>
    <row r="958" spans="12:12" ht="12.95">
      <c r="L958" s="9"/>
    </row>
    <row r="959" spans="12:12" ht="12.95">
      <c r="L959" s="9"/>
    </row>
    <row r="960" spans="12:12" ht="12.95">
      <c r="L960" s="9"/>
    </row>
    <row r="961" spans="12:12" ht="12.95">
      <c r="L961" s="9"/>
    </row>
    <row r="962" spans="12:12" ht="12.95">
      <c r="L962" s="9"/>
    </row>
    <row r="963" spans="12:12" ht="12.95">
      <c r="L963" s="9"/>
    </row>
    <row r="964" spans="12:12" ht="12.95">
      <c r="L964" s="9"/>
    </row>
    <row r="965" spans="12:12" ht="12.95">
      <c r="L965" s="9"/>
    </row>
    <row r="966" spans="12:12" ht="12.95">
      <c r="L966" s="9"/>
    </row>
    <row r="967" spans="12:12" ht="12.95">
      <c r="L967" s="9"/>
    </row>
    <row r="968" spans="12:12" ht="12.95">
      <c r="L968" s="9"/>
    </row>
    <row r="969" spans="12:12" ht="12.95">
      <c r="L969" s="9"/>
    </row>
    <row r="970" spans="12:12" ht="12.95">
      <c r="L970" s="9"/>
    </row>
    <row r="971" spans="12:12" ht="12.95">
      <c r="L971" s="9"/>
    </row>
    <row r="972" spans="12:12" ht="12.95">
      <c r="L972" s="9"/>
    </row>
    <row r="973" spans="12:12" ht="12.95">
      <c r="L973" s="9"/>
    </row>
    <row r="974" spans="12:12" ht="12.95">
      <c r="L974" s="9"/>
    </row>
    <row r="975" spans="12:12" ht="12.95">
      <c r="L975" s="9"/>
    </row>
    <row r="976" spans="12:12" ht="12.95">
      <c r="L976" s="9"/>
    </row>
    <row r="977" spans="12:12" ht="12.95">
      <c r="L977" s="9"/>
    </row>
    <row r="978" spans="12:12" ht="12.95">
      <c r="L978" s="9"/>
    </row>
    <row r="979" spans="12:12" ht="12.95">
      <c r="L979" s="9"/>
    </row>
    <row r="980" spans="12:12" ht="12.95">
      <c r="L980" s="9"/>
    </row>
    <row r="981" spans="12:12" ht="12.95">
      <c r="L981" s="9"/>
    </row>
    <row r="982" spans="12:12" ht="12.95">
      <c r="L982" s="9"/>
    </row>
    <row r="983" spans="12:12" ht="12.95">
      <c r="L983" s="9"/>
    </row>
    <row r="984" spans="12:12" ht="12.95">
      <c r="L984" s="9"/>
    </row>
    <row r="985" spans="12:12" ht="12.95">
      <c r="L985" s="9"/>
    </row>
    <row r="986" spans="12:12" ht="12.95">
      <c r="L986" s="9"/>
    </row>
    <row r="987" spans="12:12" ht="12.95">
      <c r="L987" s="9"/>
    </row>
    <row r="988" spans="12:12" ht="12.95">
      <c r="L988" s="9"/>
    </row>
    <row r="989" spans="12:12" ht="12.95">
      <c r="L989" s="9"/>
    </row>
    <row r="990" spans="12:12" ht="12.95">
      <c r="L990" s="9"/>
    </row>
    <row r="991" spans="12:12" ht="12.95">
      <c r="L991" s="9"/>
    </row>
    <row r="992" spans="12:12" ht="12.95">
      <c r="L992" s="9"/>
    </row>
    <row r="993" spans="12:12" ht="12.95">
      <c r="L993" s="9"/>
    </row>
    <row r="994" spans="12:12" ht="12.95">
      <c r="L994" s="9"/>
    </row>
    <row r="995" spans="12:12" ht="12.95">
      <c r="L995" s="9"/>
    </row>
    <row r="996" spans="12:12" ht="12.95">
      <c r="L996" s="9"/>
    </row>
    <row r="997" spans="12:12" ht="12.95">
      <c r="L997" s="9"/>
    </row>
    <row r="998" spans="12:12" ht="12.95">
      <c r="L998" s="9"/>
    </row>
    <row r="999" spans="12:12" ht="12.95">
      <c r="L999" s="9"/>
    </row>
    <row r="1000" spans="12:12" ht="12.95">
      <c r="L1000" s="9"/>
    </row>
    <row r="1001" spans="12:12" ht="12.95">
      <c r="L1001" s="9"/>
    </row>
    <row r="1002" spans="12:12" ht="12.95">
      <c r="L1002" s="9"/>
    </row>
    <row r="1003" spans="12:12" ht="12.95">
      <c r="L1003" s="9"/>
    </row>
    <row r="1004" spans="12:12" ht="12.95">
      <c r="L1004" s="9"/>
    </row>
    <row r="1005" spans="12:12" ht="12.95">
      <c r="L1005" s="9"/>
    </row>
  </sheetData>
  <hyperlinks>
    <hyperlink ref="B11" r:id="rId1" xr:uid="{00000000-0004-0000-0900-000000000000}"/>
    <hyperlink ref="B12" r:id="rId2" xr:uid="{00000000-0004-0000-0900-000001000000}"/>
    <hyperlink ref="A34" r:id="rId3" xr:uid="{00000000-0004-0000-09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005"/>
  <sheetViews>
    <sheetView zoomScale="85" zoomScaleNormal="85" zoomScalePageLayoutView="85" workbookViewId="0" xr3:uid="{65FA3815-DCC1-5481-872F-D2879ED395ED}"/>
  </sheetViews>
  <sheetFormatPr defaultColWidth="14.42578125" defaultRowHeight="15.75" customHeight="1"/>
  <cols>
    <col min="1" max="1" width="56.28515625" customWidth="1"/>
    <col min="7" max="7" width="35.28515625" customWidth="1"/>
  </cols>
  <sheetData>
    <row r="1" spans="1:9" ht="15.75" customHeight="1">
      <c r="A1" s="13" t="str">
        <f t="array" ref="A1:A1005">'(OLD) Sheet1'!A1:A1005</f>
        <v>Network Name</v>
      </c>
      <c r="B1" s="14" t="str">
        <f t="array" ref="B1:B1005">'(OLD) Sheet1'!M1:M1005</f>
        <v>CPU Forward Compute (ms)</v>
      </c>
      <c r="C1" s="14" t="str">
        <f t="array" ref="C1:C1005">'(OLD) Sheet1'!E1:E1005</f>
        <v>Top-5 A (centre crop)</v>
      </c>
      <c r="G1" s="13" t="str">
        <f t="array" ref="G1:G1005">'(OLD) Sheet1'!A1:A1005</f>
        <v>Network Name</v>
      </c>
      <c r="H1" s="14" t="str">
        <f t="array" ref="H1:H1005">'(OLD) Sheet1'!K1:K1005</f>
        <v>Caffe State Size (Mb)</v>
      </c>
      <c r="I1" s="14" t="str">
        <f t="array" ref="I1:I1005">'(OLD) Sheet1'!E1:E1005</f>
        <v>Top-5 A (centre crop)</v>
      </c>
    </row>
    <row r="2" spans="1:9" ht="15.75" customHeight="1">
      <c r="A2" t="str">
        <v>msrc-vgg-11-latelr</v>
      </c>
      <c r="B2" s="9">
        <v>848.8828125</v>
      </c>
      <c r="C2">
        <v>0.86168800000000001</v>
      </c>
      <c r="G2" t="str">
        <v>msrc-vgg-11-latelr</v>
      </c>
      <c r="H2">
        <v>507</v>
      </c>
      <c r="I2">
        <v>0.86168800000000001</v>
      </c>
    </row>
    <row r="3" spans="1:9" ht="15.75" customHeight="1">
      <c r="A3" t="str">
        <v>msrc-vgg-11-ns-latelr2</v>
      </c>
      <c r="B3" s="9">
        <v>897.4453125</v>
      </c>
      <c r="C3">
        <v>0.86738899999999997</v>
      </c>
      <c r="G3" t="str">
        <v>msrc-vgg-11-ns-latelr2</v>
      </c>
      <c r="H3">
        <v>140</v>
      </c>
      <c r="I3">
        <v>0.86738899999999997</v>
      </c>
    </row>
    <row r="4" spans="1:9" ht="15.75" customHeight="1">
      <c r="A4" t="str">
        <v>msrc-vgg-11-ns-sf-latelr</v>
      </c>
      <c r="B4" s="9">
        <v>848.21979166666677</v>
      </c>
      <c r="C4">
        <v>0.85196000000000005</v>
      </c>
      <c r="G4" t="str">
        <v>msrc-vgg-11-ns-sf-latelr</v>
      </c>
      <c r="H4">
        <v>123</v>
      </c>
      <c r="I4">
        <v>0.85196000000000005</v>
      </c>
    </row>
    <row r="5" spans="1:9" ht="15.75" customHeight="1">
      <c r="A5" t="str">
        <v>msrc-vgg-11-ns-condnet-convtree5</v>
      </c>
      <c r="B5" s="9">
        <v>413.24140625000001</v>
      </c>
      <c r="C5">
        <v>0.81681400000000004</v>
      </c>
      <c r="G5" t="str">
        <v>msrc-vgg-11-ns-condnet-convtree5</v>
      </c>
      <c r="H5">
        <v>107</v>
      </c>
      <c r="I5">
        <v>0.81681400000000004</v>
      </c>
    </row>
    <row r="6" spans="1:9" ht="15.75" customHeight="1">
      <c r="A6" t="str">
        <v>msrc-vgg-11-ns-inv-grouptree-20150223</v>
      </c>
      <c r="B6" s="9">
        <v>465.02734375</v>
      </c>
      <c r="C6">
        <v>0.82641399999999998</v>
      </c>
      <c r="G6" t="str">
        <v>msrc-vgg-11-ns-inv-grouptree-20150223</v>
      </c>
      <c r="H6">
        <v>108</v>
      </c>
      <c r="I6">
        <v>0.82641399999999998</v>
      </c>
    </row>
    <row r="7" spans="1:9" ht="15.75" customHeight="1">
      <c r="A7" t="str">
        <v>msrc-vgg-11-ns-inv-grouptree-conv2-stride2</v>
      </c>
      <c r="B7">
        <v>119.23046875</v>
      </c>
      <c r="C7">
        <v>0.81400099999999997</v>
      </c>
      <c r="G7" t="str">
        <v>msrc-vgg-11-ns-inv-grouptree-conv2-stride2</v>
      </c>
      <c r="H7">
        <v>108</v>
      </c>
      <c r="I7">
        <v>0.81400099999999997</v>
      </c>
    </row>
    <row r="8" spans="1:9" ht="15.75" customHeight="1">
      <c r="A8" t="str">
        <v>msrc-vgg-11-ns-inv-grouptree-conv2-stride2-ft-stride1</v>
      </c>
      <c r="B8" s="9">
        <v>464.6953125</v>
      </c>
      <c r="C8">
        <v>0.84593099999999999</v>
      </c>
      <c r="G8" t="str">
        <v>msrc-vgg-11-ns-inv-grouptree-conv2-stride2-ft-stride1</v>
      </c>
      <c r="H8">
        <v>108</v>
      </c>
      <c r="I8">
        <v>0.84593099999999999</v>
      </c>
    </row>
    <row r="9" spans="1:9" ht="15.75" customHeight="1">
      <c r="A9" t="str">
        <v>BPG3</v>
      </c>
      <c r="B9" s="9">
        <v>404.79296875</v>
      </c>
      <c r="C9">
        <v>0.84090200000000004</v>
      </c>
      <c r="G9" t="str">
        <v>BPG3</v>
      </c>
      <c r="H9">
        <v>128</v>
      </c>
      <c r="I9">
        <v>0.84090200000000004</v>
      </c>
    </row>
    <row r="10" spans="1:9" ht="15.75" customHeight="1">
      <c r="A10" t="str">
        <v>BPG3-new</v>
      </c>
      <c r="B10" s="9">
        <v>426.72734374999999</v>
      </c>
      <c r="C10">
        <v>0.84267999999999998</v>
      </c>
      <c r="G10" t="str">
        <v>BPG3-new</v>
      </c>
      <c r="H10">
        <v>128</v>
      </c>
      <c r="I10">
        <v>0.84267999999999998</v>
      </c>
    </row>
    <row r="11" spans="1:9" ht="15.75" customHeight="1">
      <c r="A11" t="str">
        <v>BVLC GoogLeNet</v>
      </c>
      <c r="B11" s="9">
        <v>299.669375</v>
      </c>
      <c r="C11">
        <v>0.88900000000000001</v>
      </c>
      <c r="G11" t="str">
        <v>BVLC GoogLeNet</v>
      </c>
      <c r="H11">
        <v>51.1</v>
      </c>
      <c r="I11">
        <v>0.88900000000000001</v>
      </c>
    </row>
    <row r="12" spans="1:9" ht="15.75" customHeight="1">
      <c r="A12" t="str">
        <v>BVLC AlexNet</v>
      </c>
      <c r="B12" s="9">
        <v>159.78398437499999</v>
      </c>
      <c r="C12">
        <v>0.80200000000000005</v>
      </c>
      <c r="G12" t="str">
        <v>BVLC AlexNet</v>
      </c>
      <c r="H12">
        <v>233</v>
      </c>
      <c r="I12">
        <v>0.80200000000000005</v>
      </c>
    </row>
    <row r="13" spans="1:9" ht="15.75" customHeight="1">
      <c r="A13">
        <v>0</v>
      </c>
      <c r="B13">
        <v>0</v>
      </c>
      <c r="C13">
        <v>0</v>
      </c>
      <c r="G13">
        <v>0</v>
      </c>
      <c r="H13">
        <v>548</v>
      </c>
      <c r="I13">
        <v>0</v>
      </c>
    </row>
    <row r="14" spans="1:9" ht="15.75" customHeight="1">
      <c r="A14" t="str">
        <v>VGG-11 (Model A)</v>
      </c>
      <c r="B14">
        <v>0</v>
      </c>
      <c r="C14">
        <v>0</v>
      </c>
      <c r="G14" t="str">
        <v>VGG-11 (Model A)</v>
      </c>
      <c r="H14">
        <v>0</v>
      </c>
      <c r="I14">
        <v>0</v>
      </c>
    </row>
    <row r="15" spans="1:9" ht="15.75" customHeight="1">
      <c r="A15" t="str">
        <v>VGG-16 (Model C)</v>
      </c>
      <c r="B15">
        <v>0</v>
      </c>
      <c r="C15">
        <v>0</v>
      </c>
      <c r="G15" t="str">
        <v>VGG-16 (Model C)</v>
      </c>
      <c r="H15">
        <v>0</v>
      </c>
      <c r="I15">
        <v>0</v>
      </c>
    </row>
    <row r="16" spans="1:9" ht="15.75" customHeight="1">
      <c r="A16" t="str">
        <v>VGG-19 (Model E)</v>
      </c>
      <c r="B16">
        <v>0</v>
      </c>
      <c r="C16">
        <v>0</v>
      </c>
      <c r="G16" t="str">
        <v>VGG-19 (Model E)</v>
      </c>
      <c r="H16">
        <v>0</v>
      </c>
      <c r="I16">
        <v>0</v>
      </c>
    </row>
    <row r="17" spans="1:9" ht="15.75" customHeight="1">
      <c r="A17" t="str">
        <v>VGG-19 (MSRA) TRAIN AUG?</v>
      </c>
      <c r="B17">
        <v>0</v>
      </c>
      <c r="C17">
        <v>0</v>
      </c>
      <c r="G17" t="str">
        <v>VGG-19 (MSRA) TRAIN AUG?</v>
      </c>
      <c r="H17">
        <v>0</v>
      </c>
      <c r="I17">
        <v>0</v>
      </c>
    </row>
    <row r="18" spans="1:9" ht="15.75" customHeight="1">
      <c r="A18" t="str">
        <v>MSRA Model A ReLU</v>
      </c>
      <c r="B18">
        <v>0</v>
      </c>
      <c r="C18">
        <v>0</v>
      </c>
      <c r="G18" t="str">
        <v>MSRA Model A ReLU</v>
      </c>
      <c r="H18">
        <v>0</v>
      </c>
      <c r="I18">
        <v>0</v>
      </c>
    </row>
    <row r="19" spans="1:9" ht="15.75" customHeight="1">
      <c r="A19" t="str">
        <v>MSRA Model A PReLU</v>
      </c>
      <c r="B19">
        <v>0</v>
      </c>
      <c r="C19">
        <v>0</v>
      </c>
      <c r="G19" t="str">
        <v>MSRA Model A PReLU</v>
      </c>
      <c r="H19">
        <v>0</v>
      </c>
      <c r="I19">
        <v>0</v>
      </c>
    </row>
    <row r="20" spans="1:9" ht="15.75" customHeight="1">
      <c r="A20" t="str">
        <v>MSRA Model B PReLU (TRAIN AUG)</v>
      </c>
      <c r="B20">
        <v>0</v>
      </c>
      <c r="C20">
        <v>0</v>
      </c>
      <c r="G20" t="str">
        <v>MSRA Model B PReLU (TRAIN AUG)</v>
      </c>
      <c r="H20">
        <v>0</v>
      </c>
      <c r="I20">
        <v>0</v>
      </c>
    </row>
    <row r="21" spans="1:9" ht="15.75" customHeight="1">
      <c r="A21" t="str">
        <v>MSRA Model C PReLU (TRAIN AUG)</v>
      </c>
      <c r="B21">
        <v>0</v>
      </c>
      <c r="C21">
        <v>0</v>
      </c>
      <c r="G21" t="str">
        <v>MSRA Model C PReLU (TRAIN AUG)</v>
      </c>
      <c r="H21">
        <v>0</v>
      </c>
      <c r="I21">
        <v>0</v>
      </c>
    </row>
    <row r="22" spans="1:9" ht="15.75" customHeight="1">
      <c r="A22">
        <v>0</v>
      </c>
      <c r="B22">
        <v>0</v>
      </c>
      <c r="C22">
        <v>0</v>
      </c>
      <c r="G22">
        <v>0</v>
      </c>
      <c r="H22">
        <v>0</v>
      </c>
      <c r="I22">
        <v>0</v>
      </c>
    </row>
    <row r="23" spans="1:9" ht="15.75" customHeight="1">
      <c r="A23">
        <v>0</v>
      </c>
      <c r="B23">
        <v>0</v>
      </c>
      <c r="C23">
        <v>0</v>
      </c>
      <c r="G23">
        <v>0</v>
      </c>
      <c r="H23">
        <v>0</v>
      </c>
      <c r="I23">
        <v>0</v>
      </c>
    </row>
    <row r="24" spans="1:9" ht="15.75" customHeight="1">
      <c r="A24">
        <v>0</v>
      </c>
      <c r="B24">
        <v>0</v>
      </c>
      <c r="C24">
        <v>0</v>
      </c>
      <c r="G24">
        <v>0</v>
      </c>
      <c r="H24">
        <v>0</v>
      </c>
      <c r="I24">
        <v>0</v>
      </c>
    </row>
    <row r="25" spans="1:9" ht="15.75" customHeight="1">
      <c r="A25" t="str">
        <v>msrc-vgg-11-ns-fixed2</v>
      </c>
      <c r="B25">
        <v>0</v>
      </c>
      <c r="C25">
        <v>0</v>
      </c>
      <c r="G25" t="str">
        <v>msrc-vgg-11-ns-fixed2</v>
      </c>
      <c r="H25">
        <v>123</v>
      </c>
      <c r="I25">
        <v>0</v>
      </c>
    </row>
    <row r="26" spans="1:9" ht="15.75" customHeight="1">
      <c r="A26">
        <v>0</v>
      </c>
      <c r="B26">
        <v>0</v>
      </c>
      <c r="C26">
        <v>0</v>
      </c>
      <c r="G26">
        <v>0</v>
      </c>
      <c r="H26">
        <v>0</v>
      </c>
      <c r="I26">
        <v>0</v>
      </c>
    </row>
    <row r="27" spans="1:9" ht="15.75" customHeight="1">
      <c r="A27">
        <v>0</v>
      </c>
      <c r="B27">
        <v>0</v>
      </c>
      <c r="C27">
        <v>0</v>
      </c>
      <c r="G27">
        <v>0</v>
      </c>
      <c r="H27">
        <v>0</v>
      </c>
      <c r="I27">
        <v>0</v>
      </c>
    </row>
    <row r="28" spans="1:9" ht="15.75" customHeight="1">
      <c r="A28">
        <v>0</v>
      </c>
      <c r="B28">
        <v>0</v>
      </c>
      <c r="C28">
        <v>0</v>
      </c>
      <c r="G28">
        <v>0</v>
      </c>
      <c r="H28">
        <v>0</v>
      </c>
      <c r="I28">
        <v>0</v>
      </c>
    </row>
    <row r="29" spans="1:9" ht="15.75" customHeight="1">
      <c r="A29">
        <v>0</v>
      </c>
      <c r="B29">
        <v>0</v>
      </c>
      <c r="C29">
        <v>0</v>
      </c>
      <c r="G29">
        <v>0</v>
      </c>
      <c r="H29">
        <v>0</v>
      </c>
      <c r="I29">
        <v>0</v>
      </c>
    </row>
    <row r="30" spans="1:9" ht="15.75" customHeight="1">
      <c r="A30">
        <v>0</v>
      </c>
      <c r="B30">
        <v>0</v>
      </c>
      <c r="C30">
        <v>0</v>
      </c>
      <c r="G30">
        <v>0</v>
      </c>
      <c r="H30">
        <v>0</v>
      </c>
      <c r="I30">
        <v>0</v>
      </c>
    </row>
    <row r="31" spans="1:9" ht="15.75" customHeight="1">
      <c r="A31">
        <v>0</v>
      </c>
      <c r="B31">
        <v>0</v>
      </c>
      <c r="C31">
        <v>0</v>
      </c>
      <c r="G31">
        <v>0</v>
      </c>
      <c r="H31">
        <v>0</v>
      </c>
      <c r="I31">
        <v>0</v>
      </c>
    </row>
    <row r="32" spans="1:9" ht="15.75" customHeight="1">
      <c r="A32">
        <v>0</v>
      </c>
      <c r="B32">
        <v>0</v>
      </c>
      <c r="C32">
        <v>0</v>
      </c>
      <c r="G32">
        <v>0</v>
      </c>
      <c r="H32">
        <v>0</v>
      </c>
      <c r="I32">
        <v>0</v>
      </c>
    </row>
    <row r="33" spans="1:9" ht="15.75" customHeight="1">
      <c r="A33" t="str">
        <v>NOTE: See details of calculations/per layer results + graphs here:</v>
      </c>
      <c r="B33">
        <v>0</v>
      </c>
      <c r="C33">
        <v>0</v>
      </c>
      <c r="G33" t="str">
        <v>NOTE: See details of calculations/per layer results + graphs here:</v>
      </c>
      <c r="H33">
        <v>0</v>
      </c>
      <c r="I33">
        <v>0</v>
      </c>
    </row>
    <row r="34" spans="1:9" ht="12.95">
      <c r="A34" s="20" t="str">
        <v>https://docs.google.com/spreadsheets/d/1vSJfg9LgJzgWP5aasozhGEAlk3d2zI2-bN2A2PZ28W4/edit?usp=sharing</v>
      </c>
      <c r="B34">
        <v>0</v>
      </c>
      <c r="C34">
        <v>0</v>
      </c>
      <c r="G34" s="20" t="str">
        <v>https://docs.google.com/spreadsheets/d/1vSJfg9LgJzgWP5aasozhGEAlk3d2zI2-bN2A2PZ28W4/edit?usp=sharing</v>
      </c>
      <c r="H34">
        <v>0</v>
      </c>
      <c r="I34">
        <v>0</v>
      </c>
    </row>
    <row r="35" spans="1:9" ht="15.75" customHeight="1">
      <c r="A35">
        <v>0</v>
      </c>
      <c r="B35">
        <v>0</v>
      </c>
      <c r="C35">
        <v>0</v>
      </c>
      <c r="G35">
        <v>0</v>
      </c>
      <c r="H35">
        <v>0</v>
      </c>
      <c r="I35">
        <v>0</v>
      </c>
    </row>
    <row r="36" spans="1:9" ht="15.75" customHeight="1">
      <c r="A36">
        <v>0</v>
      </c>
      <c r="B36">
        <v>0</v>
      </c>
      <c r="C36">
        <v>0</v>
      </c>
      <c r="G36">
        <v>0</v>
      </c>
      <c r="H36">
        <v>0</v>
      </c>
      <c r="I36">
        <v>0</v>
      </c>
    </row>
    <row r="37" spans="1:9" ht="15.75" customHeight="1">
      <c r="A37">
        <v>0</v>
      </c>
      <c r="B37">
        <v>0</v>
      </c>
      <c r="C37">
        <v>0</v>
      </c>
      <c r="G37">
        <v>0</v>
      </c>
      <c r="H37">
        <v>0</v>
      </c>
      <c r="I37">
        <v>0</v>
      </c>
    </row>
    <row r="38" spans="1:9" ht="15.75" customHeight="1">
      <c r="A38">
        <v>0</v>
      </c>
      <c r="B38">
        <v>0</v>
      </c>
      <c r="C38">
        <v>0</v>
      </c>
      <c r="G38">
        <v>0</v>
      </c>
      <c r="H38">
        <v>0</v>
      </c>
      <c r="I38">
        <v>0</v>
      </c>
    </row>
    <row r="39" spans="1:9" ht="15.75" customHeight="1">
      <c r="A39">
        <v>0</v>
      </c>
      <c r="B39">
        <v>0</v>
      </c>
      <c r="C39">
        <v>0</v>
      </c>
      <c r="G39">
        <v>0</v>
      </c>
      <c r="H39">
        <v>0</v>
      </c>
      <c r="I39">
        <v>0</v>
      </c>
    </row>
    <row r="40" spans="1:9" ht="15.75" customHeight="1">
      <c r="A40">
        <v>0</v>
      </c>
      <c r="B40">
        <v>0</v>
      </c>
      <c r="C40">
        <v>0</v>
      </c>
      <c r="G40">
        <v>0</v>
      </c>
      <c r="H40">
        <v>0</v>
      </c>
      <c r="I40">
        <v>0</v>
      </c>
    </row>
    <row r="41" spans="1:9" ht="15.75" customHeight="1">
      <c r="A41">
        <v>0</v>
      </c>
      <c r="B41">
        <v>0</v>
      </c>
      <c r="C41">
        <v>0</v>
      </c>
      <c r="G41">
        <v>0</v>
      </c>
      <c r="H41">
        <v>0</v>
      </c>
      <c r="I41">
        <v>0</v>
      </c>
    </row>
    <row r="42" spans="1:9" ht="15.75" customHeight="1">
      <c r="A42">
        <v>0</v>
      </c>
      <c r="B42">
        <v>0</v>
      </c>
      <c r="C42">
        <v>0</v>
      </c>
      <c r="G42">
        <v>0</v>
      </c>
      <c r="H42">
        <v>0</v>
      </c>
      <c r="I42">
        <v>0</v>
      </c>
    </row>
    <row r="43" spans="1:9" ht="15.75" customHeight="1">
      <c r="A43">
        <v>0</v>
      </c>
      <c r="B43">
        <v>0</v>
      </c>
      <c r="C43">
        <v>0</v>
      </c>
      <c r="G43">
        <v>0</v>
      </c>
      <c r="H43">
        <v>0</v>
      </c>
      <c r="I43">
        <v>0</v>
      </c>
    </row>
    <row r="44" spans="1:9" ht="15.75" customHeight="1">
      <c r="A44">
        <v>0</v>
      </c>
      <c r="B44">
        <v>0</v>
      </c>
      <c r="C44">
        <v>0</v>
      </c>
      <c r="G44">
        <v>0</v>
      </c>
      <c r="H44">
        <v>0</v>
      </c>
      <c r="I44">
        <v>0</v>
      </c>
    </row>
    <row r="45" spans="1:9" ht="15.75" customHeight="1">
      <c r="A45">
        <v>0</v>
      </c>
      <c r="B45">
        <v>0</v>
      </c>
      <c r="C45">
        <v>0</v>
      </c>
      <c r="G45">
        <v>0</v>
      </c>
      <c r="H45">
        <v>0</v>
      </c>
      <c r="I45">
        <v>0</v>
      </c>
    </row>
    <row r="46" spans="1:9" ht="15.75" customHeight="1">
      <c r="A46">
        <v>0</v>
      </c>
      <c r="B46">
        <v>0</v>
      </c>
      <c r="C46">
        <v>0</v>
      </c>
      <c r="G46">
        <v>0</v>
      </c>
      <c r="H46">
        <v>0</v>
      </c>
      <c r="I46">
        <v>0</v>
      </c>
    </row>
    <row r="47" spans="1:9" ht="15.75" customHeight="1">
      <c r="A47">
        <v>0</v>
      </c>
      <c r="B47">
        <v>0</v>
      </c>
      <c r="C47">
        <v>0</v>
      </c>
      <c r="G47">
        <v>0</v>
      </c>
      <c r="H47">
        <v>0</v>
      </c>
      <c r="I47">
        <v>0</v>
      </c>
    </row>
    <row r="48" spans="1:9" ht="15.75" customHeight="1">
      <c r="A48">
        <v>0</v>
      </c>
      <c r="B48">
        <v>0</v>
      </c>
      <c r="C48">
        <v>0</v>
      </c>
      <c r="G48">
        <v>0</v>
      </c>
      <c r="H48">
        <v>0</v>
      </c>
      <c r="I48">
        <v>0</v>
      </c>
    </row>
    <row r="49" spans="1:9" ht="15.75" customHeight="1">
      <c r="A49">
        <v>0</v>
      </c>
      <c r="B49">
        <v>0</v>
      </c>
      <c r="C49">
        <v>0</v>
      </c>
      <c r="G49">
        <v>0</v>
      </c>
      <c r="H49">
        <v>0</v>
      </c>
      <c r="I49">
        <v>0</v>
      </c>
    </row>
    <row r="50" spans="1:9" ht="15.75" customHeight="1">
      <c r="A50">
        <v>0</v>
      </c>
      <c r="B50">
        <v>0</v>
      </c>
      <c r="C50">
        <v>0</v>
      </c>
      <c r="G50">
        <v>0</v>
      </c>
      <c r="H50">
        <v>0</v>
      </c>
      <c r="I50">
        <v>0</v>
      </c>
    </row>
    <row r="51" spans="1:9" ht="15.75" customHeight="1">
      <c r="A51">
        <v>0</v>
      </c>
      <c r="B51">
        <v>0</v>
      </c>
      <c r="C51">
        <v>0</v>
      </c>
      <c r="G51">
        <v>0</v>
      </c>
      <c r="H51">
        <v>0</v>
      </c>
      <c r="I51">
        <v>0</v>
      </c>
    </row>
    <row r="52" spans="1:9" ht="15.75" customHeight="1">
      <c r="A52">
        <v>0</v>
      </c>
      <c r="B52">
        <v>0</v>
      </c>
      <c r="C52">
        <v>0</v>
      </c>
      <c r="G52">
        <v>0</v>
      </c>
      <c r="H52">
        <v>0</v>
      </c>
      <c r="I52">
        <v>0</v>
      </c>
    </row>
    <row r="53" spans="1:9" ht="15.75" customHeight="1">
      <c r="A53">
        <v>0</v>
      </c>
      <c r="B53">
        <v>0</v>
      </c>
      <c r="C53">
        <v>0</v>
      </c>
      <c r="G53">
        <v>0</v>
      </c>
      <c r="H53">
        <v>0</v>
      </c>
      <c r="I53">
        <v>0</v>
      </c>
    </row>
    <row r="54" spans="1:9" ht="15.75" customHeight="1">
      <c r="A54">
        <v>0</v>
      </c>
      <c r="B54">
        <v>0</v>
      </c>
      <c r="C54">
        <v>0</v>
      </c>
      <c r="G54">
        <v>0</v>
      </c>
      <c r="H54">
        <v>0</v>
      </c>
      <c r="I54">
        <v>0</v>
      </c>
    </row>
    <row r="55" spans="1:9" ht="15.75" customHeight="1">
      <c r="A55">
        <v>0</v>
      </c>
      <c r="B55">
        <v>0</v>
      </c>
      <c r="C55">
        <v>0</v>
      </c>
      <c r="G55">
        <v>0</v>
      </c>
      <c r="H55">
        <v>0</v>
      </c>
      <c r="I55">
        <v>0</v>
      </c>
    </row>
    <row r="56" spans="1:9" ht="15.75" customHeight="1">
      <c r="A56">
        <v>0</v>
      </c>
      <c r="B56">
        <v>0</v>
      </c>
      <c r="C56">
        <v>0</v>
      </c>
      <c r="G56">
        <v>0</v>
      </c>
      <c r="H56">
        <v>0</v>
      </c>
      <c r="I56">
        <v>0</v>
      </c>
    </row>
    <row r="57" spans="1:9" ht="15.75" customHeight="1">
      <c r="A57">
        <v>0</v>
      </c>
      <c r="B57">
        <v>0</v>
      </c>
      <c r="C57">
        <v>0</v>
      </c>
      <c r="G57">
        <v>0</v>
      </c>
      <c r="H57">
        <v>0</v>
      </c>
      <c r="I57">
        <v>0</v>
      </c>
    </row>
    <row r="58" spans="1:9" ht="15.75" customHeight="1">
      <c r="A58">
        <v>0</v>
      </c>
      <c r="B58">
        <v>0</v>
      </c>
      <c r="C58">
        <v>0</v>
      </c>
      <c r="G58">
        <v>0</v>
      </c>
      <c r="H58">
        <v>0</v>
      </c>
      <c r="I58">
        <v>0</v>
      </c>
    </row>
    <row r="59" spans="1:9" ht="15.75" customHeight="1">
      <c r="A59">
        <v>0</v>
      </c>
      <c r="B59">
        <v>0</v>
      </c>
      <c r="C59">
        <v>0</v>
      </c>
      <c r="G59">
        <v>0</v>
      </c>
      <c r="H59">
        <v>0</v>
      </c>
      <c r="I59">
        <v>0</v>
      </c>
    </row>
    <row r="60" spans="1:9" ht="15.75" customHeight="1">
      <c r="A60">
        <v>0</v>
      </c>
      <c r="B60">
        <v>0</v>
      </c>
      <c r="C60">
        <v>0</v>
      </c>
      <c r="G60">
        <v>0</v>
      </c>
      <c r="H60">
        <v>0</v>
      </c>
      <c r="I60">
        <v>0</v>
      </c>
    </row>
    <row r="61" spans="1:9" ht="15.75" customHeight="1">
      <c r="A61">
        <v>0</v>
      </c>
      <c r="B61">
        <v>0</v>
      </c>
      <c r="C61">
        <v>0</v>
      </c>
      <c r="G61">
        <v>0</v>
      </c>
      <c r="H61">
        <v>0</v>
      </c>
      <c r="I61">
        <v>0</v>
      </c>
    </row>
    <row r="62" spans="1:9" ht="15.75" customHeight="1">
      <c r="A62">
        <v>0</v>
      </c>
      <c r="B62">
        <v>0</v>
      </c>
      <c r="C62">
        <v>0</v>
      </c>
      <c r="G62">
        <v>0</v>
      </c>
      <c r="H62">
        <v>0</v>
      </c>
      <c r="I62">
        <v>0</v>
      </c>
    </row>
    <row r="63" spans="1:9" ht="15.75" customHeight="1">
      <c r="A63">
        <v>0</v>
      </c>
      <c r="B63">
        <v>0</v>
      </c>
      <c r="C63">
        <v>0</v>
      </c>
      <c r="G63">
        <v>0</v>
      </c>
      <c r="H63">
        <v>0</v>
      </c>
      <c r="I63">
        <v>0</v>
      </c>
    </row>
    <row r="64" spans="1:9" ht="15.75" customHeight="1">
      <c r="A64">
        <v>0</v>
      </c>
      <c r="B64">
        <v>0</v>
      </c>
      <c r="C64">
        <v>0</v>
      </c>
      <c r="G64">
        <v>0</v>
      </c>
      <c r="H64">
        <v>0</v>
      </c>
      <c r="I64">
        <v>0</v>
      </c>
    </row>
    <row r="65" spans="1:9" ht="15.75" customHeight="1">
      <c r="A65">
        <v>0</v>
      </c>
      <c r="B65">
        <v>0</v>
      </c>
      <c r="C65">
        <v>0</v>
      </c>
      <c r="G65">
        <v>0</v>
      </c>
      <c r="H65">
        <v>0</v>
      </c>
      <c r="I65">
        <v>0</v>
      </c>
    </row>
    <row r="66" spans="1:9" ht="15.75" customHeight="1">
      <c r="A66">
        <v>0</v>
      </c>
      <c r="B66">
        <v>0</v>
      </c>
      <c r="C66">
        <v>0</v>
      </c>
      <c r="G66">
        <v>0</v>
      </c>
      <c r="H66">
        <v>0</v>
      </c>
      <c r="I66">
        <v>0</v>
      </c>
    </row>
    <row r="67" spans="1:9" ht="15.75" customHeight="1">
      <c r="A67">
        <v>0</v>
      </c>
      <c r="B67">
        <v>0</v>
      </c>
      <c r="C67">
        <v>0</v>
      </c>
      <c r="G67">
        <v>0</v>
      </c>
      <c r="H67">
        <v>0</v>
      </c>
      <c r="I67">
        <v>0</v>
      </c>
    </row>
    <row r="68" spans="1:9" ht="15.75" customHeight="1">
      <c r="A68">
        <v>0</v>
      </c>
      <c r="B68">
        <v>0</v>
      </c>
      <c r="C68">
        <v>0</v>
      </c>
      <c r="G68">
        <v>0</v>
      </c>
      <c r="H68">
        <v>0</v>
      </c>
      <c r="I68">
        <v>0</v>
      </c>
    </row>
    <row r="69" spans="1:9" ht="15.75" customHeight="1">
      <c r="A69">
        <v>0</v>
      </c>
      <c r="B69">
        <v>0</v>
      </c>
      <c r="C69">
        <v>0</v>
      </c>
      <c r="G69">
        <v>0</v>
      </c>
      <c r="H69">
        <v>0</v>
      </c>
      <c r="I69">
        <v>0</v>
      </c>
    </row>
    <row r="70" spans="1:9" ht="15.75" customHeight="1">
      <c r="A70">
        <v>0</v>
      </c>
      <c r="B70">
        <v>0</v>
      </c>
      <c r="C70">
        <v>0</v>
      </c>
      <c r="G70">
        <v>0</v>
      </c>
      <c r="H70">
        <v>0</v>
      </c>
      <c r="I70">
        <v>0</v>
      </c>
    </row>
    <row r="71" spans="1:9" ht="15.75" customHeight="1">
      <c r="A71">
        <v>0</v>
      </c>
      <c r="B71">
        <v>0</v>
      </c>
      <c r="C71">
        <v>0</v>
      </c>
      <c r="G71">
        <v>0</v>
      </c>
      <c r="H71">
        <v>0</v>
      </c>
      <c r="I71">
        <v>0</v>
      </c>
    </row>
    <row r="72" spans="1:9" ht="15.75" customHeight="1">
      <c r="A72">
        <v>0</v>
      </c>
      <c r="B72">
        <v>0</v>
      </c>
      <c r="C72">
        <v>0</v>
      </c>
      <c r="G72">
        <v>0</v>
      </c>
      <c r="H72">
        <v>0</v>
      </c>
      <c r="I72">
        <v>0</v>
      </c>
    </row>
    <row r="73" spans="1:9" ht="15.75" customHeight="1">
      <c r="A73">
        <v>0</v>
      </c>
      <c r="B73">
        <v>0</v>
      </c>
      <c r="C73">
        <v>0</v>
      </c>
      <c r="G73">
        <v>0</v>
      </c>
      <c r="H73">
        <v>0</v>
      </c>
      <c r="I73">
        <v>0</v>
      </c>
    </row>
    <row r="74" spans="1:9" ht="15.75" customHeight="1">
      <c r="A74">
        <v>0</v>
      </c>
      <c r="B74">
        <v>0</v>
      </c>
      <c r="C74">
        <v>0</v>
      </c>
      <c r="G74">
        <v>0</v>
      </c>
      <c r="H74">
        <v>0</v>
      </c>
      <c r="I74">
        <v>0</v>
      </c>
    </row>
    <row r="75" spans="1:9" ht="15.75" customHeight="1">
      <c r="A75">
        <v>0</v>
      </c>
      <c r="B75">
        <v>0</v>
      </c>
      <c r="C75">
        <v>0</v>
      </c>
      <c r="G75">
        <v>0</v>
      </c>
      <c r="H75">
        <v>0</v>
      </c>
      <c r="I75">
        <v>0</v>
      </c>
    </row>
    <row r="76" spans="1:9" ht="15.75" customHeight="1">
      <c r="A76">
        <v>0</v>
      </c>
      <c r="B76">
        <v>0</v>
      </c>
      <c r="C76">
        <v>0</v>
      </c>
      <c r="G76">
        <v>0</v>
      </c>
      <c r="H76">
        <v>0</v>
      </c>
      <c r="I76">
        <v>0</v>
      </c>
    </row>
    <row r="77" spans="1:9" ht="15.75" customHeight="1">
      <c r="A77">
        <v>0</v>
      </c>
      <c r="B77">
        <v>0</v>
      </c>
      <c r="C77">
        <v>0</v>
      </c>
      <c r="G77">
        <v>0</v>
      </c>
      <c r="H77">
        <v>0</v>
      </c>
      <c r="I77">
        <v>0</v>
      </c>
    </row>
    <row r="78" spans="1:9" ht="15.75" customHeight="1">
      <c r="A78">
        <v>0</v>
      </c>
      <c r="B78">
        <v>0</v>
      </c>
      <c r="C78">
        <v>0</v>
      </c>
      <c r="G78">
        <v>0</v>
      </c>
      <c r="H78">
        <v>0</v>
      </c>
      <c r="I78">
        <v>0</v>
      </c>
    </row>
    <row r="79" spans="1:9" ht="15.75" customHeight="1">
      <c r="A79">
        <v>0</v>
      </c>
      <c r="B79">
        <v>0</v>
      </c>
      <c r="C79">
        <v>0</v>
      </c>
      <c r="G79">
        <v>0</v>
      </c>
      <c r="H79">
        <v>0</v>
      </c>
      <c r="I79">
        <v>0</v>
      </c>
    </row>
    <row r="80" spans="1:9" ht="15.75" customHeight="1">
      <c r="A80">
        <v>0</v>
      </c>
      <c r="B80">
        <v>0</v>
      </c>
      <c r="C80">
        <v>0</v>
      </c>
      <c r="G80">
        <v>0</v>
      </c>
      <c r="H80">
        <v>0</v>
      </c>
      <c r="I80">
        <v>0</v>
      </c>
    </row>
    <row r="81" spans="1:9" ht="15.75" customHeight="1">
      <c r="A81">
        <v>0</v>
      </c>
      <c r="B81">
        <v>0</v>
      </c>
      <c r="C81">
        <v>0</v>
      </c>
      <c r="G81">
        <v>0</v>
      </c>
      <c r="H81">
        <v>0</v>
      </c>
      <c r="I81">
        <v>0</v>
      </c>
    </row>
    <row r="82" spans="1:9" ht="15.75" customHeight="1">
      <c r="A82">
        <v>0</v>
      </c>
      <c r="B82">
        <v>0</v>
      </c>
      <c r="C82">
        <v>0</v>
      </c>
      <c r="G82">
        <v>0</v>
      </c>
      <c r="H82">
        <v>0</v>
      </c>
      <c r="I82">
        <v>0</v>
      </c>
    </row>
    <row r="83" spans="1:9" ht="15.75" customHeight="1">
      <c r="A83">
        <v>0</v>
      </c>
      <c r="B83">
        <v>0</v>
      </c>
      <c r="C83">
        <v>0</v>
      </c>
      <c r="G83">
        <v>0</v>
      </c>
      <c r="H83">
        <v>0</v>
      </c>
      <c r="I83">
        <v>0</v>
      </c>
    </row>
    <row r="84" spans="1:9" ht="15.75" customHeight="1">
      <c r="A84">
        <v>0</v>
      </c>
      <c r="B84">
        <v>0</v>
      </c>
      <c r="C84">
        <v>0</v>
      </c>
      <c r="G84">
        <v>0</v>
      </c>
      <c r="H84">
        <v>0</v>
      </c>
      <c r="I84">
        <v>0</v>
      </c>
    </row>
    <row r="85" spans="1:9" ht="15.75" customHeight="1">
      <c r="A85">
        <v>0</v>
      </c>
      <c r="B85">
        <v>0</v>
      </c>
      <c r="C85">
        <v>0</v>
      </c>
      <c r="G85">
        <v>0</v>
      </c>
      <c r="H85">
        <v>0</v>
      </c>
      <c r="I85">
        <v>0</v>
      </c>
    </row>
    <row r="86" spans="1:9" ht="15.75" customHeight="1">
      <c r="A86">
        <v>0</v>
      </c>
      <c r="B86">
        <v>0</v>
      </c>
      <c r="C86">
        <v>0</v>
      </c>
      <c r="G86">
        <v>0</v>
      </c>
      <c r="H86">
        <v>0</v>
      </c>
      <c r="I86">
        <v>0</v>
      </c>
    </row>
    <row r="87" spans="1:9" ht="15.75" customHeight="1">
      <c r="A87">
        <v>0</v>
      </c>
      <c r="B87">
        <v>0</v>
      </c>
      <c r="C87">
        <v>0</v>
      </c>
      <c r="G87">
        <v>0</v>
      </c>
      <c r="H87">
        <v>0</v>
      </c>
      <c r="I87">
        <v>0</v>
      </c>
    </row>
    <row r="88" spans="1:9" ht="15.75" customHeight="1">
      <c r="A88">
        <v>0</v>
      </c>
      <c r="B88">
        <v>0</v>
      </c>
      <c r="C88">
        <v>0</v>
      </c>
      <c r="G88">
        <v>0</v>
      </c>
      <c r="H88">
        <v>0</v>
      </c>
      <c r="I88">
        <v>0</v>
      </c>
    </row>
    <row r="89" spans="1:9" ht="15.75" customHeight="1">
      <c r="A89">
        <v>0</v>
      </c>
      <c r="B89">
        <v>0</v>
      </c>
      <c r="C89">
        <v>0</v>
      </c>
      <c r="G89">
        <v>0</v>
      </c>
      <c r="H89">
        <v>0</v>
      </c>
      <c r="I89">
        <v>0</v>
      </c>
    </row>
    <row r="90" spans="1:9" ht="15.75" customHeight="1">
      <c r="A90">
        <v>0</v>
      </c>
      <c r="B90">
        <v>0</v>
      </c>
      <c r="C90">
        <v>0</v>
      </c>
      <c r="G90">
        <v>0</v>
      </c>
      <c r="H90">
        <v>0</v>
      </c>
      <c r="I90">
        <v>0</v>
      </c>
    </row>
    <row r="91" spans="1:9" ht="15.75" customHeight="1">
      <c r="A91">
        <v>0</v>
      </c>
      <c r="B91">
        <v>0</v>
      </c>
      <c r="C91">
        <v>0</v>
      </c>
      <c r="G91">
        <v>0</v>
      </c>
      <c r="H91">
        <v>0</v>
      </c>
      <c r="I91">
        <v>0</v>
      </c>
    </row>
    <row r="92" spans="1:9" ht="15.75" customHeight="1">
      <c r="A92">
        <v>0</v>
      </c>
      <c r="B92">
        <v>0</v>
      </c>
      <c r="C92">
        <v>0</v>
      </c>
      <c r="G92">
        <v>0</v>
      </c>
      <c r="H92">
        <v>0</v>
      </c>
      <c r="I92">
        <v>0</v>
      </c>
    </row>
    <row r="93" spans="1:9" ht="15.75" customHeight="1">
      <c r="A93">
        <v>0</v>
      </c>
      <c r="B93">
        <v>0</v>
      </c>
      <c r="C93">
        <v>0</v>
      </c>
      <c r="G93">
        <v>0</v>
      </c>
      <c r="H93">
        <v>0</v>
      </c>
      <c r="I93">
        <v>0</v>
      </c>
    </row>
    <row r="94" spans="1:9" ht="15.75" customHeight="1">
      <c r="A94">
        <v>0</v>
      </c>
      <c r="B94">
        <v>0</v>
      </c>
      <c r="C94">
        <v>0</v>
      </c>
      <c r="G94">
        <v>0</v>
      </c>
      <c r="H94">
        <v>0</v>
      </c>
      <c r="I94">
        <v>0</v>
      </c>
    </row>
    <row r="95" spans="1:9" ht="15.75" customHeight="1">
      <c r="A95">
        <v>0</v>
      </c>
      <c r="B95">
        <v>0</v>
      </c>
      <c r="C95">
        <v>0</v>
      </c>
      <c r="G95">
        <v>0</v>
      </c>
      <c r="H95">
        <v>0</v>
      </c>
      <c r="I95">
        <v>0</v>
      </c>
    </row>
    <row r="96" spans="1:9" ht="15.75" customHeight="1">
      <c r="A96">
        <v>0</v>
      </c>
      <c r="B96">
        <v>0</v>
      </c>
      <c r="C96">
        <v>0</v>
      </c>
      <c r="G96">
        <v>0</v>
      </c>
      <c r="H96">
        <v>0</v>
      </c>
      <c r="I96">
        <v>0</v>
      </c>
    </row>
    <row r="97" spans="1:9" ht="15.75" customHeight="1">
      <c r="A97">
        <v>0</v>
      </c>
      <c r="B97">
        <v>0</v>
      </c>
      <c r="C97">
        <v>0</v>
      </c>
      <c r="G97">
        <v>0</v>
      </c>
      <c r="H97">
        <v>0</v>
      </c>
      <c r="I97">
        <v>0</v>
      </c>
    </row>
    <row r="98" spans="1:9" ht="15.75" customHeight="1">
      <c r="A98">
        <v>0</v>
      </c>
      <c r="B98">
        <v>0</v>
      </c>
      <c r="C98">
        <v>0</v>
      </c>
      <c r="G98">
        <v>0</v>
      </c>
      <c r="H98">
        <v>0</v>
      </c>
      <c r="I98">
        <v>0</v>
      </c>
    </row>
    <row r="99" spans="1:9" ht="15.75" customHeight="1">
      <c r="A99">
        <v>0</v>
      </c>
      <c r="B99">
        <v>0</v>
      </c>
      <c r="C99">
        <v>0</v>
      </c>
      <c r="G99">
        <v>0</v>
      </c>
      <c r="H99">
        <v>0</v>
      </c>
      <c r="I99">
        <v>0</v>
      </c>
    </row>
    <row r="100" spans="1:9" ht="15.75" customHeight="1">
      <c r="A100">
        <v>0</v>
      </c>
      <c r="B100">
        <v>0</v>
      </c>
      <c r="C100">
        <v>0</v>
      </c>
      <c r="G100">
        <v>0</v>
      </c>
      <c r="H100">
        <v>0</v>
      </c>
      <c r="I100">
        <v>0</v>
      </c>
    </row>
    <row r="101" spans="1:9" ht="15.75" customHeight="1">
      <c r="A101">
        <v>0</v>
      </c>
      <c r="B101">
        <v>0</v>
      </c>
      <c r="C101">
        <v>0</v>
      </c>
      <c r="G101">
        <v>0</v>
      </c>
      <c r="H101">
        <v>0</v>
      </c>
      <c r="I101">
        <v>0</v>
      </c>
    </row>
    <row r="102" spans="1:9" ht="15.75" customHeight="1">
      <c r="A102">
        <v>0</v>
      </c>
      <c r="B102">
        <v>0</v>
      </c>
      <c r="C102">
        <v>0</v>
      </c>
      <c r="G102">
        <v>0</v>
      </c>
      <c r="H102">
        <v>0</v>
      </c>
      <c r="I102">
        <v>0</v>
      </c>
    </row>
    <row r="103" spans="1:9" ht="15.75" customHeight="1">
      <c r="A103">
        <v>0</v>
      </c>
      <c r="B103">
        <v>0</v>
      </c>
      <c r="C103">
        <v>0</v>
      </c>
      <c r="G103">
        <v>0</v>
      </c>
      <c r="H103">
        <v>0</v>
      </c>
      <c r="I103">
        <v>0</v>
      </c>
    </row>
    <row r="104" spans="1:9" ht="15.75" customHeight="1">
      <c r="A104">
        <v>0</v>
      </c>
      <c r="B104">
        <v>0</v>
      </c>
      <c r="C104">
        <v>0</v>
      </c>
      <c r="G104">
        <v>0</v>
      </c>
      <c r="H104">
        <v>0</v>
      </c>
      <c r="I104">
        <v>0</v>
      </c>
    </row>
    <row r="105" spans="1:9" ht="15.75" customHeight="1">
      <c r="A105">
        <v>0</v>
      </c>
      <c r="B105">
        <v>0</v>
      </c>
      <c r="C105">
        <v>0</v>
      </c>
      <c r="G105">
        <v>0</v>
      </c>
      <c r="H105">
        <v>0</v>
      </c>
      <c r="I105">
        <v>0</v>
      </c>
    </row>
    <row r="106" spans="1:9" ht="15.75" customHeight="1">
      <c r="A106">
        <v>0</v>
      </c>
      <c r="B106">
        <v>0</v>
      </c>
      <c r="C106">
        <v>0</v>
      </c>
      <c r="G106">
        <v>0</v>
      </c>
      <c r="H106">
        <v>0</v>
      </c>
      <c r="I106">
        <v>0</v>
      </c>
    </row>
    <row r="107" spans="1:9" ht="15.75" customHeight="1">
      <c r="A107">
        <v>0</v>
      </c>
      <c r="B107">
        <v>0</v>
      </c>
      <c r="C107">
        <v>0</v>
      </c>
      <c r="G107">
        <v>0</v>
      </c>
      <c r="H107">
        <v>0</v>
      </c>
      <c r="I107">
        <v>0</v>
      </c>
    </row>
    <row r="108" spans="1:9" ht="15.75" customHeight="1">
      <c r="A108">
        <v>0</v>
      </c>
      <c r="B108">
        <v>0</v>
      </c>
      <c r="C108">
        <v>0</v>
      </c>
      <c r="G108">
        <v>0</v>
      </c>
      <c r="H108">
        <v>0</v>
      </c>
      <c r="I108">
        <v>0</v>
      </c>
    </row>
    <row r="109" spans="1:9" ht="15.75" customHeight="1">
      <c r="A109">
        <v>0</v>
      </c>
      <c r="B109">
        <v>0</v>
      </c>
      <c r="C109">
        <v>0</v>
      </c>
      <c r="G109">
        <v>0</v>
      </c>
      <c r="H109">
        <v>0</v>
      </c>
      <c r="I109">
        <v>0</v>
      </c>
    </row>
    <row r="110" spans="1:9" ht="15.75" customHeight="1">
      <c r="A110">
        <v>0</v>
      </c>
      <c r="B110">
        <v>0</v>
      </c>
      <c r="C110">
        <v>0</v>
      </c>
      <c r="G110">
        <v>0</v>
      </c>
      <c r="H110">
        <v>0</v>
      </c>
      <c r="I110">
        <v>0</v>
      </c>
    </row>
    <row r="111" spans="1:9" ht="15.75" customHeight="1">
      <c r="A111">
        <v>0</v>
      </c>
      <c r="B111">
        <v>0</v>
      </c>
      <c r="C111">
        <v>0</v>
      </c>
      <c r="G111">
        <v>0</v>
      </c>
      <c r="H111">
        <v>0</v>
      </c>
      <c r="I111">
        <v>0</v>
      </c>
    </row>
    <row r="112" spans="1:9" ht="15.75" customHeight="1">
      <c r="A112">
        <v>0</v>
      </c>
      <c r="B112">
        <v>0</v>
      </c>
      <c r="C112">
        <v>0</v>
      </c>
      <c r="G112">
        <v>0</v>
      </c>
      <c r="H112">
        <v>0</v>
      </c>
      <c r="I112">
        <v>0</v>
      </c>
    </row>
    <row r="113" spans="1:9" ht="15.75" customHeight="1">
      <c r="A113">
        <v>0</v>
      </c>
      <c r="B113">
        <v>0</v>
      </c>
      <c r="C113">
        <v>0</v>
      </c>
      <c r="G113">
        <v>0</v>
      </c>
      <c r="H113">
        <v>0</v>
      </c>
      <c r="I113">
        <v>0</v>
      </c>
    </row>
    <row r="114" spans="1:9" ht="15.75" customHeight="1">
      <c r="A114">
        <v>0</v>
      </c>
      <c r="B114">
        <v>0</v>
      </c>
      <c r="C114">
        <v>0</v>
      </c>
      <c r="G114">
        <v>0</v>
      </c>
      <c r="H114">
        <v>0</v>
      </c>
      <c r="I114">
        <v>0</v>
      </c>
    </row>
    <row r="115" spans="1:9" ht="15.75" customHeight="1">
      <c r="A115">
        <v>0</v>
      </c>
      <c r="B115">
        <v>0</v>
      </c>
      <c r="C115">
        <v>0</v>
      </c>
      <c r="G115">
        <v>0</v>
      </c>
      <c r="H115">
        <v>0</v>
      </c>
      <c r="I115">
        <v>0</v>
      </c>
    </row>
    <row r="116" spans="1:9" ht="15.75" customHeight="1">
      <c r="A116">
        <v>0</v>
      </c>
      <c r="B116">
        <v>0</v>
      </c>
      <c r="C116">
        <v>0</v>
      </c>
      <c r="G116">
        <v>0</v>
      </c>
      <c r="H116">
        <v>0</v>
      </c>
      <c r="I116">
        <v>0</v>
      </c>
    </row>
    <row r="117" spans="1:9" ht="15.75" customHeight="1">
      <c r="A117">
        <v>0</v>
      </c>
      <c r="B117">
        <v>0</v>
      </c>
      <c r="C117">
        <v>0</v>
      </c>
      <c r="G117">
        <v>0</v>
      </c>
      <c r="H117">
        <v>0</v>
      </c>
      <c r="I117">
        <v>0</v>
      </c>
    </row>
    <row r="118" spans="1:9" ht="15.75" customHeight="1">
      <c r="A118">
        <v>0</v>
      </c>
      <c r="B118">
        <v>0</v>
      </c>
      <c r="C118">
        <v>0</v>
      </c>
      <c r="G118">
        <v>0</v>
      </c>
      <c r="H118">
        <v>0</v>
      </c>
      <c r="I118">
        <v>0</v>
      </c>
    </row>
    <row r="119" spans="1:9" ht="15.75" customHeight="1">
      <c r="A119">
        <v>0</v>
      </c>
      <c r="B119">
        <v>0</v>
      </c>
      <c r="C119">
        <v>0</v>
      </c>
      <c r="G119">
        <v>0</v>
      </c>
      <c r="H119">
        <v>0</v>
      </c>
      <c r="I119">
        <v>0</v>
      </c>
    </row>
    <row r="120" spans="1:9" ht="15.75" customHeight="1">
      <c r="A120">
        <v>0</v>
      </c>
      <c r="B120">
        <v>0</v>
      </c>
      <c r="C120">
        <v>0</v>
      </c>
      <c r="G120">
        <v>0</v>
      </c>
      <c r="H120">
        <v>0</v>
      </c>
      <c r="I120">
        <v>0</v>
      </c>
    </row>
    <row r="121" spans="1:9" ht="15.75" customHeight="1">
      <c r="A121">
        <v>0</v>
      </c>
      <c r="B121">
        <v>0</v>
      </c>
      <c r="C121">
        <v>0</v>
      </c>
      <c r="G121">
        <v>0</v>
      </c>
      <c r="H121">
        <v>0</v>
      </c>
      <c r="I121">
        <v>0</v>
      </c>
    </row>
    <row r="122" spans="1:9" ht="15.75" customHeight="1">
      <c r="A122">
        <v>0</v>
      </c>
      <c r="B122">
        <v>0</v>
      </c>
      <c r="C122">
        <v>0</v>
      </c>
      <c r="G122">
        <v>0</v>
      </c>
      <c r="H122">
        <v>0</v>
      </c>
      <c r="I122">
        <v>0</v>
      </c>
    </row>
    <row r="123" spans="1:9" ht="15.75" customHeight="1">
      <c r="A123">
        <v>0</v>
      </c>
      <c r="B123">
        <v>0</v>
      </c>
      <c r="C123">
        <v>0</v>
      </c>
      <c r="G123">
        <v>0</v>
      </c>
      <c r="H123">
        <v>0</v>
      </c>
      <c r="I123">
        <v>0</v>
      </c>
    </row>
    <row r="124" spans="1:9" ht="15.75" customHeight="1">
      <c r="A124">
        <v>0</v>
      </c>
      <c r="B124">
        <v>0</v>
      </c>
      <c r="C124">
        <v>0</v>
      </c>
      <c r="G124">
        <v>0</v>
      </c>
      <c r="H124">
        <v>0</v>
      </c>
      <c r="I124">
        <v>0</v>
      </c>
    </row>
    <row r="125" spans="1:9" ht="15.75" customHeight="1">
      <c r="A125">
        <v>0</v>
      </c>
      <c r="B125">
        <v>0</v>
      </c>
      <c r="C125">
        <v>0</v>
      </c>
      <c r="G125">
        <v>0</v>
      </c>
      <c r="H125">
        <v>0</v>
      </c>
      <c r="I125">
        <v>0</v>
      </c>
    </row>
    <row r="126" spans="1:9" ht="15.75" customHeight="1">
      <c r="A126">
        <v>0</v>
      </c>
      <c r="B126">
        <v>0</v>
      </c>
      <c r="C126">
        <v>0</v>
      </c>
      <c r="G126">
        <v>0</v>
      </c>
      <c r="H126">
        <v>0</v>
      </c>
      <c r="I126">
        <v>0</v>
      </c>
    </row>
    <row r="127" spans="1:9" ht="15.75" customHeight="1">
      <c r="A127">
        <v>0</v>
      </c>
      <c r="B127">
        <v>0</v>
      </c>
      <c r="C127">
        <v>0</v>
      </c>
      <c r="G127">
        <v>0</v>
      </c>
      <c r="H127">
        <v>0</v>
      </c>
      <c r="I127">
        <v>0</v>
      </c>
    </row>
    <row r="128" spans="1:9" ht="15.75" customHeight="1">
      <c r="A128">
        <v>0</v>
      </c>
      <c r="B128">
        <v>0</v>
      </c>
      <c r="C128">
        <v>0</v>
      </c>
      <c r="G128">
        <v>0</v>
      </c>
      <c r="H128">
        <v>0</v>
      </c>
      <c r="I128">
        <v>0</v>
      </c>
    </row>
    <row r="129" spans="1:9" ht="15.75" customHeight="1">
      <c r="A129">
        <v>0</v>
      </c>
      <c r="B129">
        <v>0</v>
      </c>
      <c r="C129">
        <v>0</v>
      </c>
      <c r="G129">
        <v>0</v>
      </c>
      <c r="H129">
        <v>0</v>
      </c>
      <c r="I129">
        <v>0</v>
      </c>
    </row>
    <row r="130" spans="1:9" ht="15.75" customHeight="1">
      <c r="A130">
        <v>0</v>
      </c>
      <c r="B130">
        <v>0</v>
      </c>
      <c r="C130">
        <v>0</v>
      </c>
      <c r="G130">
        <v>0</v>
      </c>
      <c r="H130">
        <v>0</v>
      </c>
      <c r="I130">
        <v>0</v>
      </c>
    </row>
    <row r="131" spans="1:9" ht="15.75" customHeight="1">
      <c r="A131">
        <v>0</v>
      </c>
      <c r="B131">
        <v>0</v>
      </c>
      <c r="C131">
        <v>0</v>
      </c>
      <c r="G131">
        <v>0</v>
      </c>
      <c r="H131">
        <v>0</v>
      </c>
      <c r="I131">
        <v>0</v>
      </c>
    </row>
    <row r="132" spans="1:9" ht="15.75" customHeight="1">
      <c r="A132">
        <v>0</v>
      </c>
      <c r="B132">
        <v>0</v>
      </c>
      <c r="C132">
        <v>0</v>
      </c>
      <c r="G132">
        <v>0</v>
      </c>
      <c r="H132">
        <v>0</v>
      </c>
      <c r="I132">
        <v>0</v>
      </c>
    </row>
    <row r="133" spans="1:9" ht="15.75" customHeight="1">
      <c r="A133">
        <v>0</v>
      </c>
      <c r="B133">
        <v>0</v>
      </c>
      <c r="C133">
        <v>0</v>
      </c>
      <c r="G133">
        <v>0</v>
      </c>
      <c r="H133">
        <v>0</v>
      </c>
      <c r="I133">
        <v>0</v>
      </c>
    </row>
    <row r="134" spans="1:9" ht="15.75" customHeight="1">
      <c r="A134">
        <v>0</v>
      </c>
      <c r="B134">
        <v>0</v>
      </c>
      <c r="C134">
        <v>0</v>
      </c>
      <c r="G134">
        <v>0</v>
      </c>
      <c r="H134">
        <v>0</v>
      </c>
      <c r="I134">
        <v>0</v>
      </c>
    </row>
    <row r="135" spans="1:9" ht="15.75" customHeight="1">
      <c r="A135">
        <v>0</v>
      </c>
      <c r="B135">
        <v>0</v>
      </c>
      <c r="C135">
        <v>0</v>
      </c>
      <c r="G135">
        <v>0</v>
      </c>
      <c r="H135">
        <v>0</v>
      </c>
      <c r="I135">
        <v>0</v>
      </c>
    </row>
    <row r="136" spans="1:9" ht="15.75" customHeight="1">
      <c r="A136">
        <v>0</v>
      </c>
      <c r="B136">
        <v>0</v>
      </c>
      <c r="C136">
        <v>0</v>
      </c>
      <c r="G136">
        <v>0</v>
      </c>
      <c r="H136">
        <v>0</v>
      </c>
      <c r="I136">
        <v>0</v>
      </c>
    </row>
    <row r="137" spans="1:9" ht="15.75" customHeight="1">
      <c r="A137">
        <v>0</v>
      </c>
      <c r="B137">
        <v>0</v>
      </c>
      <c r="C137">
        <v>0</v>
      </c>
      <c r="G137">
        <v>0</v>
      </c>
      <c r="H137">
        <v>0</v>
      </c>
      <c r="I137">
        <v>0</v>
      </c>
    </row>
    <row r="138" spans="1:9" ht="15.75" customHeight="1">
      <c r="A138">
        <v>0</v>
      </c>
      <c r="B138">
        <v>0</v>
      </c>
      <c r="C138">
        <v>0</v>
      </c>
      <c r="G138">
        <v>0</v>
      </c>
      <c r="H138">
        <v>0</v>
      </c>
      <c r="I138">
        <v>0</v>
      </c>
    </row>
    <row r="139" spans="1:9" ht="15.75" customHeight="1">
      <c r="A139">
        <v>0</v>
      </c>
      <c r="B139">
        <v>0</v>
      </c>
      <c r="C139">
        <v>0</v>
      </c>
      <c r="G139">
        <v>0</v>
      </c>
      <c r="H139">
        <v>0</v>
      </c>
      <c r="I139">
        <v>0</v>
      </c>
    </row>
    <row r="140" spans="1:9" ht="15.75" customHeight="1">
      <c r="A140">
        <v>0</v>
      </c>
      <c r="B140">
        <v>0</v>
      </c>
      <c r="C140">
        <v>0</v>
      </c>
      <c r="G140">
        <v>0</v>
      </c>
      <c r="H140">
        <v>0</v>
      </c>
      <c r="I140">
        <v>0</v>
      </c>
    </row>
    <row r="141" spans="1:9" ht="15.75" customHeight="1">
      <c r="A141">
        <v>0</v>
      </c>
      <c r="B141">
        <v>0</v>
      </c>
      <c r="C141">
        <v>0</v>
      </c>
      <c r="G141">
        <v>0</v>
      </c>
      <c r="H141">
        <v>0</v>
      </c>
      <c r="I141">
        <v>0</v>
      </c>
    </row>
    <row r="142" spans="1:9" ht="15.75" customHeight="1">
      <c r="A142">
        <v>0</v>
      </c>
      <c r="B142">
        <v>0</v>
      </c>
      <c r="C142">
        <v>0</v>
      </c>
      <c r="G142">
        <v>0</v>
      </c>
      <c r="H142">
        <v>0</v>
      </c>
      <c r="I142">
        <v>0</v>
      </c>
    </row>
    <row r="143" spans="1:9" ht="15.75" customHeight="1">
      <c r="A143">
        <v>0</v>
      </c>
      <c r="B143">
        <v>0</v>
      </c>
      <c r="C143">
        <v>0</v>
      </c>
      <c r="G143">
        <v>0</v>
      </c>
      <c r="H143">
        <v>0</v>
      </c>
      <c r="I143">
        <v>0</v>
      </c>
    </row>
    <row r="144" spans="1:9" ht="15.75" customHeight="1">
      <c r="A144">
        <v>0</v>
      </c>
      <c r="B144">
        <v>0</v>
      </c>
      <c r="C144">
        <v>0</v>
      </c>
      <c r="G144">
        <v>0</v>
      </c>
      <c r="H144">
        <v>0</v>
      </c>
      <c r="I144">
        <v>0</v>
      </c>
    </row>
    <row r="145" spans="1:9" ht="15.75" customHeight="1">
      <c r="A145">
        <v>0</v>
      </c>
      <c r="B145">
        <v>0</v>
      </c>
      <c r="C145">
        <v>0</v>
      </c>
      <c r="G145">
        <v>0</v>
      </c>
      <c r="H145">
        <v>0</v>
      </c>
      <c r="I145">
        <v>0</v>
      </c>
    </row>
    <row r="146" spans="1:9" ht="15.75" customHeight="1">
      <c r="A146">
        <v>0</v>
      </c>
      <c r="B146">
        <v>0</v>
      </c>
      <c r="C146">
        <v>0</v>
      </c>
      <c r="G146">
        <v>0</v>
      </c>
      <c r="H146">
        <v>0</v>
      </c>
      <c r="I146">
        <v>0</v>
      </c>
    </row>
    <row r="147" spans="1:9" ht="15.75" customHeight="1">
      <c r="A147">
        <v>0</v>
      </c>
      <c r="B147">
        <v>0</v>
      </c>
      <c r="C147">
        <v>0</v>
      </c>
      <c r="G147">
        <v>0</v>
      </c>
      <c r="H147">
        <v>0</v>
      </c>
      <c r="I147">
        <v>0</v>
      </c>
    </row>
    <row r="148" spans="1:9" ht="15.75" customHeight="1">
      <c r="A148">
        <v>0</v>
      </c>
      <c r="B148">
        <v>0</v>
      </c>
      <c r="C148">
        <v>0</v>
      </c>
      <c r="G148">
        <v>0</v>
      </c>
      <c r="H148">
        <v>0</v>
      </c>
      <c r="I148">
        <v>0</v>
      </c>
    </row>
    <row r="149" spans="1:9" ht="15.75" customHeight="1">
      <c r="A149">
        <v>0</v>
      </c>
      <c r="B149">
        <v>0</v>
      </c>
      <c r="C149">
        <v>0</v>
      </c>
      <c r="G149">
        <v>0</v>
      </c>
      <c r="H149">
        <v>0</v>
      </c>
      <c r="I149">
        <v>0</v>
      </c>
    </row>
    <row r="150" spans="1:9" ht="15.75" customHeight="1">
      <c r="A150">
        <v>0</v>
      </c>
      <c r="B150">
        <v>0</v>
      </c>
      <c r="C150">
        <v>0</v>
      </c>
      <c r="G150">
        <v>0</v>
      </c>
      <c r="H150">
        <v>0</v>
      </c>
      <c r="I150">
        <v>0</v>
      </c>
    </row>
    <row r="151" spans="1:9" ht="15.75" customHeight="1">
      <c r="A151">
        <v>0</v>
      </c>
      <c r="B151">
        <v>0</v>
      </c>
      <c r="C151">
        <v>0</v>
      </c>
      <c r="G151">
        <v>0</v>
      </c>
      <c r="H151">
        <v>0</v>
      </c>
      <c r="I151">
        <v>0</v>
      </c>
    </row>
    <row r="152" spans="1:9" ht="15.75" customHeight="1">
      <c r="A152">
        <v>0</v>
      </c>
      <c r="B152">
        <v>0</v>
      </c>
      <c r="C152">
        <v>0</v>
      </c>
      <c r="G152">
        <v>0</v>
      </c>
      <c r="H152">
        <v>0</v>
      </c>
      <c r="I152">
        <v>0</v>
      </c>
    </row>
    <row r="153" spans="1:9" ht="15.75" customHeight="1">
      <c r="A153">
        <v>0</v>
      </c>
      <c r="B153">
        <v>0</v>
      </c>
      <c r="C153">
        <v>0</v>
      </c>
      <c r="G153">
        <v>0</v>
      </c>
      <c r="H153">
        <v>0</v>
      </c>
      <c r="I153">
        <v>0</v>
      </c>
    </row>
    <row r="154" spans="1:9" ht="15.75" customHeight="1">
      <c r="A154">
        <v>0</v>
      </c>
      <c r="B154">
        <v>0</v>
      </c>
      <c r="C154">
        <v>0</v>
      </c>
      <c r="G154">
        <v>0</v>
      </c>
      <c r="H154">
        <v>0</v>
      </c>
      <c r="I154">
        <v>0</v>
      </c>
    </row>
    <row r="155" spans="1:9" ht="15.75" customHeight="1">
      <c r="A155">
        <v>0</v>
      </c>
      <c r="B155">
        <v>0</v>
      </c>
      <c r="C155">
        <v>0</v>
      </c>
      <c r="G155">
        <v>0</v>
      </c>
      <c r="H155">
        <v>0</v>
      </c>
      <c r="I155">
        <v>0</v>
      </c>
    </row>
    <row r="156" spans="1:9" ht="15.75" customHeight="1">
      <c r="A156">
        <v>0</v>
      </c>
      <c r="B156">
        <v>0</v>
      </c>
      <c r="C156">
        <v>0</v>
      </c>
      <c r="G156">
        <v>0</v>
      </c>
      <c r="H156">
        <v>0</v>
      </c>
      <c r="I156">
        <v>0</v>
      </c>
    </row>
    <row r="157" spans="1:9" ht="15.75" customHeight="1">
      <c r="A157">
        <v>0</v>
      </c>
      <c r="B157">
        <v>0</v>
      </c>
      <c r="C157">
        <v>0</v>
      </c>
      <c r="G157">
        <v>0</v>
      </c>
      <c r="H157">
        <v>0</v>
      </c>
      <c r="I157">
        <v>0</v>
      </c>
    </row>
    <row r="158" spans="1:9" ht="15.75" customHeight="1">
      <c r="A158">
        <v>0</v>
      </c>
      <c r="B158">
        <v>0</v>
      </c>
      <c r="C158">
        <v>0</v>
      </c>
      <c r="G158">
        <v>0</v>
      </c>
      <c r="H158">
        <v>0</v>
      </c>
      <c r="I158">
        <v>0</v>
      </c>
    </row>
    <row r="159" spans="1:9" ht="15.75" customHeight="1">
      <c r="A159">
        <v>0</v>
      </c>
      <c r="B159">
        <v>0</v>
      </c>
      <c r="C159">
        <v>0</v>
      </c>
      <c r="G159">
        <v>0</v>
      </c>
      <c r="H159">
        <v>0</v>
      </c>
      <c r="I159">
        <v>0</v>
      </c>
    </row>
    <row r="160" spans="1:9" ht="15.75" customHeight="1">
      <c r="A160">
        <v>0</v>
      </c>
      <c r="B160">
        <v>0</v>
      </c>
      <c r="C160">
        <v>0</v>
      </c>
      <c r="G160">
        <v>0</v>
      </c>
      <c r="H160">
        <v>0</v>
      </c>
      <c r="I160">
        <v>0</v>
      </c>
    </row>
    <row r="161" spans="1:9" ht="15.75" customHeight="1">
      <c r="A161">
        <v>0</v>
      </c>
      <c r="B161">
        <v>0</v>
      </c>
      <c r="C161">
        <v>0</v>
      </c>
      <c r="G161">
        <v>0</v>
      </c>
      <c r="H161">
        <v>0</v>
      </c>
      <c r="I161">
        <v>0</v>
      </c>
    </row>
    <row r="162" spans="1:9" ht="15.75" customHeight="1">
      <c r="A162">
        <v>0</v>
      </c>
      <c r="B162">
        <v>0</v>
      </c>
      <c r="C162">
        <v>0</v>
      </c>
      <c r="G162">
        <v>0</v>
      </c>
      <c r="H162">
        <v>0</v>
      </c>
      <c r="I162">
        <v>0</v>
      </c>
    </row>
    <row r="163" spans="1:9" ht="15.75" customHeight="1">
      <c r="A163">
        <v>0</v>
      </c>
      <c r="B163">
        <v>0</v>
      </c>
      <c r="C163">
        <v>0</v>
      </c>
      <c r="G163">
        <v>0</v>
      </c>
      <c r="H163">
        <v>0</v>
      </c>
      <c r="I163">
        <v>0</v>
      </c>
    </row>
    <row r="164" spans="1:9" ht="15.75" customHeight="1">
      <c r="A164">
        <v>0</v>
      </c>
      <c r="B164">
        <v>0</v>
      </c>
      <c r="C164">
        <v>0</v>
      </c>
      <c r="G164">
        <v>0</v>
      </c>
      <c r="H164">
        <v>0</v>
      </c>
      <c r="I164">
        <v>0</v>
      </c>
    </row>
    <row r="165" spans="1:9" ht="15.75" customHeight="1">
      <c r="A165">
        <v>0</v>
      </c>
      <c r="B165">
        <v>0</v>
      </c>
      <c r="C165">
        <v>0</v>
      </c>
      <c r="G165">
        <v>0</v>
      </c>
      <c r="H165">
        <v>0</v>
      </c>
      <c r="I165">
        <v>0</v>
      </c>
    </row>
    <row r="166" spans="1:9" ht="15.75" customHeight="1">
      <c r="A166">
        <v>0</v>
      </c>
      <c r="B166">
        <v>0</v>
      </c>
      <c r="C166">
        <v>0</v>
      </c>
      <c r="G166">
        <v>0</v>
      </c>
      <c r="H166">
        <v>0</v>
      </c>
      <c r="I166">
        <v>0</v>
      </c>
    </row>
    <row r="167" spans="1:9" ht="15.75" customHeight="1">
      <c r="A167">
        <v>0</v>
      </c>
      <c r="B167">
        <v>0</v>
      </c>
      <c r="C167">
        <v>0</v>
      </c>
      <c r="G167">
        <v>0</v>
      </c>
      <c r="H167">
        <v>0</v>
      </c>
      <c r="I167">
        <v>0</v>
      </c>
    </row>
    <row r="168" spans="1:9" ht="15.75" customHeight="1">
      <c r="A168">
        <v>0</v>
      </c>
      <c r="B168">
        <v>0</v>
      </c>
      <c r="C168">
        <v>0</v>
      </c>
      <c r="G168">
        <v>0</v>
      </c>
      <c r="H168">
        <v>0</v>
      </c>
      <c r="I168">
        <v>0</v>
      </c>
    </row>
    <row r="169" spans="1:9" ht="15.75" customHeight="1">
      <c r="A169">
        <v>0</v>
      </c>
      <c r="B169">
        <v>0</v>
      </c>
      <c r="C169">
        <v>0</v>
      </c>
      <c r="G169">
        <v>0</v>
      </c>
      <c r="H169">
        <v>0</v>
      </c>
      <c r="I169">
        <v>0</v>
      </c>
    </row>
    <row r="170" spans="1:9" ht="15.75" customHeight="1">
      <c r="A170">
        <v>0</v>
      </c>
      <c r="B170">
        <v>0</v>
      </c>
      <c r="C170">
        <v>0</v>
      </c>
      <c r="G170">
        <v>0</v>
      </c>
      <c r="H170">
        <v>0</v>
      </c>
      <c r="I170">
        <v>0</v>
      </c>
    </row>
    <row r="171" spans="1:9" ht="15.75" customHeight="1">
      <c r="A171">
        <v>0</v>
      </c>
      <c r="B171">
        <v>0</v>
      </c>
      <c r="C171">
        <v>0</v>
      </c>
      <c r="G171">
        <v>0</v>
      </c>
      <c r="H171">
        <v>0</v>
      </c>
      <c r="I171">
        <v>0</v>
      </c>
    </row>
    <row r="172" spans="1:9" ht="15.75" customHeight="1">
      <c r="A172">
        <v>0</v>
      </c>
      <c r="B172">
        <v>0</v>
      </c>
      <c r="C172">
        <v>0</v>
      </c>
      <c r="G172">
        <v>0</v>
      </c>
      <c r="H172">
        <v>0</v>
      </c>
      <c r="I172">
        <v>0</v>
      </c>
    </row>
    <row r="173" spans="1:9" ht="15.75" customHeight="1">
      <c r="A173">
        <v>0</v>
      </c>
      <c r="B173">
        <v>0</v>
      </c>
      <c r="C173">
        <v>0</v>
      </c>
      <c r="G173">
        <v>0</v>
      </c>
      <c r="H173">
        <v>0</v>
      </c>
      <c r="I173">
        <v>0</v>
      </c>
    </row>
    <row r="174" spans="1:9" ht="15.75" customHeight="1">
      <c r="A174">
        <v>0</v>
      </c>
      <c r="B174">
        <v>0</v>
      </c>
      <c r="C174">
        <v>0</v>
      </c>
      <c r="G174">
        <v>0</v>
      </c>
      <c r="H174">
        <v>0</v>
      </c>
      <c r="I174">
        <v>0</v>
      </c>
    </row>
    <row r="175" spans="1:9" ht="15.75" customHeight="1">
      <c r="A175">
        <v>0</v>
      </c>
      <c r="B175">
        <v>0</v>
      </c>
      <c r="C175">
        <v>0</v>
      </c>
      <c r="G175">
        <v>0</v>
      </c>
      <c r="H175">
        <v>0</v>
      </c>
      <c r="I175">
        <v>0</v>
      </c>
    </row>
    <row r="176" spans="1:9" ht="15.75" customHeight="1">
      <c r="A176">
        <v>0</v>
      </c>
      <c r="B176">
        <v>0</v>
      </c>
      <c r="C176">
        <v>0</v>
      </c>
      <c r="G176">
        <v>0</v>
      </c>
      <c r="H176">
        <v>0</v>
      </c>
      <c r="I176">
        <v>0</v>
      </c>
    </row>
    <row r="177" spans="1:9" ht="15.75" customHeight="1">
      <c r="A177">
        <v>0</v>
      </c>
      <c r="B177">
        <v>0</v>
      </c>
      <c r="C177">
        <v>0</v>
      </c>
      <c r="G177">
        <v>0</v>
      </c>
      <c r="H177">
        <v>0</v>
      </c>
      <c r="I177">
        <v>0</v>
      </c>
    </row>
    <row r="178" spans="1:9" ht="15.75" customHeight="1">
      <c r="A178">
        <v>0</v>
      </c>
      <c r="B178">
        <v>0</v>
      </c>
      <c r="C178">
        <v>0</v>
      </c>
      <c r="G178">
        <v>0</v>
      </c>
      <c r="H178">
        <v>0</v>
      </c>
      <c r="I178">
        <v>0</v>
      </c>
    </row>
    <row r="179" spans="1:9" ht="15.75" customHeight="1">
      <c r="A179">
        <v>0</v>
      </c>
      <c r="B179">
        <v>0</v>
      </c>
      <c r="C179">
        <v>0</v>
      </c>
      <c r="G179">
        <v>0</v>
      </c>
      <c r="H179">
        <v>0</v>
      </c>
      <c r="I179">
        <v>0</v>
      </c>
    </row>
    <row r="180" spans="1:9" ht="15.75" customHeight="1">
      <c r="A180">
        <v>0</v>
      </c>
      <c r="B180">
        <v>0</v>
      </c>
      <c r="C180">
        <v>0</v>
      </c>
      <c r="G180">
        <v>0</v>
      </c>
      <c r="H180">
        <v>0</v>
      </c>
      <c r="I180">
        <v>0</v>
      </c>
    </row>
    <row r="181" spans="1:9" ht="15.75" customHeight="1">
      <c r="A181">
        <v>0</v>
      </c>
      <c r="B181">
        <v>0</v>
      </c>
      <c r="C181">
        <v>0</v>
      </c>
      <c r="G181">
        <v>0</v>
      </c>
      <c r="H181">
        <v>0</v>
      </c>
      <c r="I181">
        <v>0</v>
      </c>
    </row>
    <row r="182" spans="1:9" ht="15.75" customHeight="1">
      <c r="A182">
        <v>0</v>
      </c>
      <c r="B182">
        <v>0</v>
      </c>
      <c r="C182">
        <v>0</v>
      </c>
      <c r="G182">
        <v>0</v>
      </c>
      <c r="H182">
        <v>0</v>
      </c>
      <c r="I182">
        <v>0</v>
      </c>
    </row>
    <row r="183" spans="1:9" ht="15.75" customHeight="1">
      <c r="A183">
        <v>0</v>
      </c>
      <c r="B183">
        <v>0</v>
      </c>
      <c r="C183">
        <v>0</v>
      </c>
      <c r="G183">
        <v>0</v>
      </c>
      <c r="H183">
        <v>0</v>
      </c>
      <c r="I183">
        <v>0</v>
      </c>
    </row>
    <row r="184" spans="1:9" ht="15.75" customHeight="1">
      <c r="A184">
        <v>0</v>
      </c>
      <c r="B184">
        <v>0</v>
      </c>
      <c r="C184">
        <v>0</v>
      </c>
      <c r="G184">
        <v>0</v>
      </c>
      <c r="H184">
        <v>0</v>
      </c>
      <c r="I184">
        <v>0</v>
      </c>
    </row>
    <row r="185" spans="1:9" ht="15.75" customHeight="1">
      <c r="A185">
        <v>0</v>
      </c>
      <c r="B185">
        <v>0</v>
      </c>
      <c r="C185">
        <v>0</v>
      </c>
      <c r="G185">
        <v>0</v>
      </c>
      <c r="H185">
        <v>0</v>
      </c>
      <c r="I185">
        <v>0</v>
      </c>
    </row>
    <row r="186" spans="1:9" ht="15.75" customHeight="1">
      <c r="A186">
        <v>0</v>
      </c>
      <c r="B186">
        <v>0</v>
      </c>
      <c r="C186">
        <v>0</v>
      </c>
      <c r="G186">
        <v>0</v>
      </c>
      <c r="H186">
        <v>0</v>
      </c>
      <c r="I186">
        <v>0</v>
      </c>
    </row>
    <row r="187" spans="1:9" ht="15.75" customHeight="1">
      <c r="A187">
        <v>0</v>
      </c>
      <c r="B187">
        <v>0</v>
      </c>
      <c r="C187">
        <v>0</v>
      </c>
      <c r="G187">
        <v>0</v>
      </c>
      <c r="H187">
        <v>0</v>
      </c>
      <c r="I187">
        <v>0</v>
      </c>
    </row>
    <row r="188" spans="1:9" ht="15.75" customHeight="1">
      <c r="A188">
        <v>0</v>
      </c>
      <c r="B188">
        <v>0</v>
      </c>
      <c r="C188">
        <v>0</v>
      </c>
      <c r="G188">
        <v>0</v>
      </c>
      <c r="H188">
        <v>0</v>
      </c>
      <c r="I188">
        <v>0</v>
      </c>
    </row>
    <row r="189" spans="1:9" ht="15.75" customHeight="1">
      <c r="A189">
        <v>0</v>
      </c>
      <c r="B189">
        <v>0</v>
      </c>
      <c r="C189">
        <v>0</v>
      </c>
      <c r="G189">
        <v>0</v>
      </c>
      <c r="H189">
        <v>0</v>
      </c>
      <c r="I189">
        <v>0</v>
      </c>
    </row>
    <row r="190" spans="1:9" ht="15.75" customHeight="1">
      <c r="A190">
        <v>0</v>
      </c>
      <c r="B190">
        <v>0</v>
      </c>
      <c r="C190">
        <v>0</v>
      </c>
      <c r="G190">
        <v>0</v>
      </c>
      <c r="H190">
        <v>0</v>
      </c>
      <c r="I190">
        <v>0</v>
      </c>
    </row>
    <row r="191" spans="1:9" ht="15.75" customHeight="1">
      <c r="A191">
        <v>0</v>
      </c>
      <c r="B191">
        <v>0</v>
      </c>
      <c r="C191">
        <v>0</v>
      </c>
      <c r="G191">
        <v>0</v>
      </c>
      <c r="H191">
        <v>0</v>
      </c>
      <c r="I191">
        <v>0</v>
      </c>
    </row>
    <row r="192" spans="1:9" ht="15.75" customHeight="1">
      <c r="A192">
        <v>0</v>
      </c>
      <c r="B192">
        <v>0</v>
      </c>
      <c r="C192">
        <v>0</v>
      </c>
      <c r="G192">
        <v>0</v>
      </c>
      <c r="H192">
        <v>0</v>
      </c>
      <c r="I192">
        <v>0</v>
      </c>
    </row>
    <row r="193" spans="1:9" ht="15.75" customHeight="1">
      <c r="A193">
        <v>0</v>
      </c>
      <c r="B193">
        <v>0</v>
      </c>
      <c r="C193">
        <v>0</v>
      </c>
      <c r="G193">
        <v>0</v>
      </c>
      <c r="H193">
        <v>0</v>
      </c>
      <c r="I193">
        <v>0</v>
      </c>
    </row>
    <row r="194" spans="1:9" ht="15.75" customHeight="1">
      <c r="A194">
        <v>0</v>
      </c>
      <c r="B194">
        <v>0</v>
      </c>
      <c r="C194">
        <v>0</v>
      </c>
      <c r="G194">
        <v>0</v>
      </c>
      <c r="H194">
        <v>0</v>
      </c>
      <c r="I194">
        <v>0</v>
      </c>
    </row>
    <row r="195" spans="1:9" ht="15.75" customHeight="1">
      <c r="A195">
        <v>0</v>
      </c>
      <c r="B195">
        <v>0</v>
      </c>
      <c r="C195">
        <v>0</v>
      </c>
      <c r="G195">
        <v>0</v>
      </c>
      <c r="H195">
        <v>0</v>
      </c>
      <c r="I195">
        <v>0</v>
      </c>
    </row>
    <row r="196" spans="1:9" ht="15.75" customHeight="1">
      <c r="A196">
        <v>0</v>
      </c>
      <c r="B196">
        <v>0</v>
      </c>
      <c r="C196">
        <v>0</v>
      </c>
      <c r="G196">
        <v>0</v>
      </c>
      <c r="H196">
        <v>0</v>
      </c>
      <c r="I196">
        <v>0</v>
      </c>
    </row>
    <row r="197" spans="1:9" ht="15.75" customHeight="1">
      <c r="A197">
        <v>0</v>
      </c>
      <c r="B197">
        <v>0</v>
      </c>
      <c r="C197">
        <v>0</v>
      </c>
      <c r="G197">
        <v>0</v>
      </c>
      <c r="H197">
        <v>0</v>
      </c>
      <c r="I197">
        <v>0</v>
      </c>
    </row>
    <row r="198" spans="1:9" ht="15.75" customHeight="1">
      <c r="A198">
        <v>0</v>
      </c>
      <c r="B198">
        <v>0</v>
      </c>
      <c r="C198">
        <v>0</v>
      </c>
      <c r="G198">
        <v>0</v>
      </c>
      <c r="H198">
        <v>0</v>
      </c>
      <c r="I198">
        <v>0</v>
      </c>
    </row>
    <row r="199" spans="1:9" ht="15.75" customHeight="1">
      <c r="A199">
        <v>0</v>
      </c>
      <c r="B199">
        <v>0</v>
      </c>
      <c r="C199">
        <v>0</v>
      </c>
      <c r="G199">
        <v>0</v>
      </c>
      <c r="H199">
        <v>0</v>
      </c>
      <c r="I199">
        <v>0</v>
      </c>
    </row>
    <row r="200" spans="1:9" ht="15.75" customHeight="1">
      <c r="A200">
        <v>0</v>
      </c>
      <c r="B200">
        <v>0</v>
      </c>
      <c r="C200">
        <v>0</v>
      </c>
      <c r="G200">
        <v>0</v>
      </c>
      <c r="H200">
        <v>0</v>
      </c>
      <c r="I200">
        <v>0</v>
      </c>
    </row>
    <row r="201" spans="1:9" ht="15.75" customHeight="1">
      <c r="A201">
        <v>0</v>
      </c>
      <c r="B201">
        <v>0</v>
      </c>
      <c r="C201">
        <v>0</v>
      </c>
      <c r="G201">
        <v>0</v>
      </c>
      <c r="H201">
        <v>0</v>
      </c>
      <c r="I201">
        <v>0</v>
      </c>
    </row>
    <row r="202" spans="1:9" ht="15.75" customHeight="1">
      <c r="A202">
        <v>0</v>
      </c>
      <c r="B202">
        <v>0</v>
      </c>
      <c r="C202">
        <v>0</v>
      </c>
      <c r="G202">
        <v>0</v>
      </c>
      <c r="H202">
        <v>0</v>
      </c>
      <c r="I202">
        <v>0</v>
      </c>
    </row>
    <row r="203" spans="1:9" ht="15.75" customHeight="1">
      <c r="A203">
        <v>0</v>
      </c>
      <c r="B203">
        <v>0</v>
      </c>
      <c r="C203">
        <v>0</v>
      </c>
      <c r="G203">
        <v>0</v>
      </c>
      <c r="H203">
        <v>0</v>
      </c>
      <c r="I203">
        <v>0</v>
      </c>
    </row>
    <row r="204" spans="1:9" ht="15.75" customHeight="1">
      <c r="A204">
        <v>0</v>
      </c>
      <c r="B204">
        <v>0</v>
      </c>
      <c r="C204">
        <v>0</v>
      </c>
      <c r="G204">
        <v>0</v>
      </c>
      <c r="H204">
        <v>0</v>
      </c>
      <c r="I204">
        <v>0</v>
      </c>
    </row>
    <row r="205" spans="1:9" ht="15.75" customHeight="1">
      <c r="A205">
        <v>0</v>
      </c>
      <c r="B205">
        <v>0</v>
      </c>
      <c r="C205">
        <v>0</v>
      </c>
      <c r="G205">
        <v>0</v>
      </c>
      <c r="H205">
        <v>0</v>
      </c>
      <c r="I205">
        <v>0</v>
      </c>
    </row>
    <row r="206" spans="1:9" ht="15.75" customHeight="1">
      <c r="A206">
        <v>0</v>
      </c>
      <c r="B206">
        <v>0</v>
      </c>
      <c r="C206">
        <v>0</v>
      </c>
      <c r="G206">
        <v>0</v>
      </c>
      <c r="H206">
        <v>0</v>
      </c>
      <c r="I206">
        <v>0</v>
      </c>
    </row>
    <row r="207" spans="1:9" ht="15.75" customHeight="1">
      <c r="A207">
        <v>0</v>
      </c>
      <c r="B207">
        <v>0</v>
      </c>
      <c r="C207">
        <v>0</v>
      </c>
      <c r="G207">
        <v>0</v>
      </c>
      <c r="H207">
        <v>0</v>
      </c>
      <c r="I207">
        <v>0</v>
      </c>
    </row>
    <row r="208" spans="1:9" ht="15.75" customHeight="1">
      <c r="A208">
        <v>0</v>
      </c>
      <c r="B208">
        <v>0</v>
      </c>
      <c r="C208">
        <v>0</v>
      </c>
      <c r="G208">
        <v>0</v>
      </c>
      <c r="H208">
        <v>0</v>
      </c>
      <c r="I208">
        <v>0</v>
      </c>
    </row>
    <row r="209" spans="1:9" ht="15.75" customHeight="1">
      <c r="A209">
        <v>0</v>
      </c>
      <c r="B209">
        <v>0</v>
      </c>
      <c r="C209">
        <v>0</v>
      </c>
      <c r="G209">
        <v>0</v>
      </c>
      <c r="H209">
        <v>0</v>
      </c>
      <c r="I209">
        <v>0</v>
      </c>
    </row>
    <row r="210" spans="1:9" ht="15.75" customHeight="1">
      <c r="A210">
        <v>0</v>
      </c>
      <c r="B210">
        <v>0</v>
      </c>
      <c r="C210">
        <v>0</v>
      </c>
      <c r="G210">
        <v>0</v>
      </c>
      <c r="H210">
        <v>0</v>
      </c>
      <c r="I210">
        <v>0</v>
      </c>
    </row>
    <row r="211" spans="1:9" ht="15.75" customHeight="1">
      <c r="A211">
        <v>0</v>
      </c>
      <c r="B211">
        <v>0</v>
      </c>
      <c r="C211">
        <v>0</v>
      </c>
      <c r="G211">
        <v>0</v>
      </c>
      <c r="H211">
        <v>0</v>
      </c>
      <c r="I211">
        <v>0</v>
      </c>
    </row>
    <row r="212" spans="1:9" ht="15.75" customHeight="1">
      <c r="A212">
        <v>0</v>
      </c>
      <c r="B212">
        <v>0</v>
      </c>
      <c r="C212">
        <v>0</v>
      </c>
      <c r="G212">
        <v>0</v>
      </c>
      <c r="H212">
        <v>0</v>
      </c>
      <c r="I212">
        <v>0</v>
      </c>
    </row>
    <row r="213" spans="1:9" ht="15.75" customHeight="1">
      <c r="A213">
        <v>0</v>
      </c>
      <c r="B213">
        <v>0</v>
      </c>
      <c r="C213">
        <v>0</v>
      </c>
      <c r="G213">
        <v>0</v>
      </c>
      <c r="H213">
        <v>0</v>
      </c>
      <c r="I213">
        <v>0</v>
      </c>
    </row>
    <row r="214" spans="1:9" ht="15.75" customHeight="1">
      <c r="A214">
        <v>0</v>
      </c>
      <c r="B214">
        <v>0</v>
      </c>
      <c r="C214">
        <v>0</v>
      </c>
      <c r="G214">
        <v>0</v>
      </c>
      <c r="H214">
        <v>0</v>
      </c>
      <c r="I214">
        <v>0</v>
      </c>
    </row>
    <row r="215" spans="1:9" ht="15.75" customHeight="1">
      <c r="A215">
        <v>0</v>
      </c>
      <c r="B215">
        <v>0</v>
      </c>
      <c r="C215">
        <v>0</v>
      </c>
      <c r="G215">
        <v>0</v>
      </c>
      <c r="H215">
        <v>0</v>
      </c>
      <c r="I215">
        <v>0</v>
      </c>
    </row>
    <row r="216" spans="1:9" ht="15.75" customHeight="1">
      <c r="A216">
        <v>0</v>
      </c>
      <c r="B216">
        <v>0</v>
      </c>
      <c r="C216">
        <v>0</v>
      </c>
      <c r="G216">
        <v>0</v>
      </c>
      <c r="H216">
        <v>0</v>
      </c>
      <c r="I216">
        <v>0</v>
      </c>
    </row>
    <row r="217" spans="1:9" ht="15.75" customHeight="1">
      <c r="A217">
        <v>0</v>
      </c>
      <c r="B217">
        <v>0</v>
      </c>
      <c r="C217">
        <v>0</v>
      </c>
      <c r="G217">
        <v>0</v>
      </c>
      <c r="H217">
        <v>0</v>
      </c>
      <c r="I217">
        <v>0</v>
      </c>
    </row>
    <row r="218" spans="1:9" ht="15.75" customHeight="1">
      <c r="A218">
        <v>0</v>
      </c>
      <c r="B218">
        <v>0</v>
      </c>
      <c r="C218">
        <v>0</v>
      </c>
      <c r="G218">
        <v>0</v>
      </c>
      <c r="H218">
        <v>0</v>
      </c>
      <c r="I218">
        <v>0</v>
      </c>
    </row>
    <row r="219" spans="1:9" ht="15.75" customHeight="1">
      <c r="A219">
        <v>0</v>
      </c>
      <c r="B219">
        <v>0</v>
      </c>
      <c r="C219">
        <v>0</v>
      </c>
      <c r="G219">
        <v>0</v>
      </c>
      <c r="H219">
        <v>0</v>
      </c>
      <c r="I219">
        <v>0</v>
      </c>
    </row>
    <row r="220" spans="1:9" ht="15.75" customHeight="1">
      <c r="A220">
        <v>0</v>
      </c>
      <c r="B220">
        <v>0</v>
      </c>
      <c r="C220">
        <v>0</v>
      </c>
      <c r="G220">
        <v>0</v>
      </c>
      <c r="H220">
        <v>0</v>
      </c>
      <c r="I220">
        <v>0</v>
      </c>
    </row>
    <row r="221" spans="1:9" ht="15.75" customHeight="1">
      <c r="A221">
        <v>0</v>
      </c>
      <c r="B221">
        <v>0</v>
      </c>
      <c r="C221">
        <v>0</v>
      </c>
      <c r="G221">
        <v>0</v>
      </c>
      <c r="H221">
        <v>0</v>
      </c>
      <c r="I221">
        <v>0</v>
      </c>
    </row>
    <row r="222" spans="1:9" ht="15.75" customHeight="1">
      <c r="A222">
        <v>0</v>
      </c>
      <c r="B222">
        <v>0</v>
      </c>
      <c r="C222">
        <v>0</v>
      </c>
      <c r="G222">
        <v>0</v>
      </c>
      <c r="H222">
        <v>0</v>
      </c>
      <c r="I222">
        <v>0</v>
      </c>
    </row>
    <row r="223" spans="1:9" ht="15.75" customHeight="1">
      <c r="A223">
        <v>0</v>
      </c>
      <c r="B223">
        <v>0</v>
      </c>
      <c r="C223">
        <v>0</v>
      </c>
      <c r="G223">
        <v>0</v>
      </c>
      <c r="H223">
        <v>0</v>
      </c>
      <c r="I223">
        <v>0</v>
      </c>
    </row>
    <row r="224" spans="1:9" ht="15.75" customHeight="1">
      <c r="A224">
        <v>0</v>
      </c>
      <c r="B224">
        <v>0</v>
      </c>
      <c r="C224">
        <v>0</v>
      </c>
      <c r="G224">
        <v>0</v>
      </c>
      <c r="H224">
        <v>0</v>
      </c>
      <c r="I224">
        <v>0</v>
      </c>
    </row>
    <row r="225" spans="1:9" ht="15.75" customHeight="1">
      <c r="A225">
        <v>0</v>
      </c>
      <c r="B225">
        <v>0</v>
      </c>
      <c r="C225">
        <v>0</v>
      </c>
      <c r="G225">
        <v>0</v>
      </c>
      <c r="H225">
        <v>0</v>
      </c>
      <c r="I225">
        <v>0</v>
      </c>
    </row>
    <row r="226" spans="1:9" ht="15.75" customHeight="1">
      <c r="A226">
        <v>0</v>
      </c>
      <c r="B226">
        <v>0</v>
      </c>
      <c r="C226">
        <v>0</v>
      </c>
      <c r="G226">
        <v>0</v>
      </c>
      <c r="H226">
        <v>0</v>
      </c>
      <c r="I226">
        <v>0</v>
      </c>
    </row>
    <row r="227" spans="1:9" ht="15.75" customHeight="1">
      <c r="A227">
        <v>0</v>
      </c>
      <c r="B227">
        <v>0</v>
      </c>
      <c r="C227">
        <v>0</v>
      </c>
      <c r="G227">
        <v>0</v>
      </c>
      <c r="H227">
        <v>0</v>
      </c>
      <c r="I227">
        <v>0</v>
      </c>
    </row>
    <row r="228" spans="1:9" ht="15.75" customHeight="1">
      <c r="A228">
        <v>0</v>
      </c>
      <c r="B228">
        <v>0</v>
      </c>
      <c r="C228">
        <v>0</v>
      </c>
      <c r="G228">
        <v>0</v>
      </c>
      <c r="H228">
        <v>0</v>
      </c>
      <c r="I228">
        <v>0</v>
      </c>
    </row>
    <row r="229" spans="1:9" ht="15.75" customHeight="1">
      <c r="A229">
        <v>0</v>
      </c>
      <c r="B229">
        <v>0</v>
      </c>
      <c r="C229">
        <v>0</v>
      </c>
      <c r="G229">
        <v>0</v>
      </c>
      <c r="H229">
        <v>0</v>
      </c>
      <c r="I229">
        <v>0</v>
      </c>
    </row>
    <row r="230" spans="1:9" ht="15.75" customHeight="1">
      <c r="A230">
        <v>0</v>
      </c>
      <c r="B230">
        <v>0</v>
      </c>
      <c r="C230">
        <v>0</v>
      </c>
      <c r="G230">
        <v>0</v>
      </c>
      <c r="H230">
        <v>0</v>
      </c>
      <c r="I230">
        <v>0</v>
      </c>
    </row>
    <row r="231" spans="1:9" ht="15.75" customHeight="1">
      <c r="A231">
        <v>0</v>
      </c>
      <c r="B231">
        <v>0</v>
      </c>
      <c r="C231">
        <v>0</v>
      </c>
      <c r="G231">
        <v>0</v>
      </c>
      <c r="H231">
        <v>0</v>
      </c>
      <c r="I231">
        <v>0</v>
      </c>
    </row>
    <row r="232" spans="1:9" ht="15.75" customHeight="1">
      <c r="A232">
        <v>0</v>
      </c>
      <c r="B232">
        <v>0</v>
      </c>
      <c r="C232">
        <v>0</v>
      </c>
      <c r="G232">
        <v>0</v>
      </c>
      <c r="H232">
        <v>0</v>
      </c>
      <c r="I232">
        <v>0</v>
      </c>
    </row>
    <row r="233" spans="1:9" ht="15.75" customHeight="1">
      <c r="A233">
        <v>0</v>
      </c>
      <c r="B233">
        <v>0</v>
      </c>
      <c r="C233">
        <v>0</v>
      </c>
      <c r="G233">
        <v>0</v>
      </c>
      <c r="H233">
        <v>0</v>
      </c>
      <c r="I233">
        <v>0</v>
      </c>
    </row>
    <row r="234" spans="1:9" ht="15.75" customHeight="1">
      <c r="A234">
        <v>0</v>
      </c>
      <c r="B234">
        <v>0</v>
      </c>
      <c r="C234">
        <v>0</v>
      </c>
      <c r="G234">
        <v>0</v>
      </c>
      <c r="H234">
        <v>0</v>
      </c>
      <c r="I234">
        <v>0</v>
      </c>
    </row>
    <row r="235" spans="1:9" ht="15.75" customHeight="1">
      <c r="A235">
        <v>0</v>
      </c>
      <c r="B235">
        <v>0</v>
      </c>
      <c r="C235">
        <v>0</v>
      </c>
      <c r="G235">
        <v>0</v>
      </c>
      <c r="H235">
        <v>0</v>
      </c>
      <c r="I235">
        <v>0</v>
      </c>
    </row>
    <row r="236" spans="1:9" ht="15.75" customHeight="1">
      <c r="A236">
        <v>0</v>
      </c>
      <c r="B236">
        <v>0</v>
      </c>
      <c r="C236">
        <v>0</v>
      </c>
      <c r="G236">
        <v>0</v>
      </c>
      <c r="H236">
        <v>0</v>
      </c>
      <c r="I236">
        <v>0</v>
      </c>
    </row>
    <row r="237" spans="1:9" ht="15.75" customHeight="1">
      <c r="A237">
        <v>0</v>
      </c>
      <c r="B237">
        <v>0</v>
      </c>
      <c r="C237">
        <v>0</v>
      </c>
      <c r="G237">
        <v>0</v>
      </c>
      <c r="H237">
        <v>0</v>
      </c>
      <c r="I237">
        <v>0</v>
      </c>
    </row>
    <row r="238" spans="1:9" ht="15.75" customHeight="1">
      <c r="A238">
        <v>0</v>
      </c>
      <c r="B238">
        <v>0</v>
      </c>
      <c r="C238">
        <v>0</v>
      </c>
      <c r="G238">
        <v>0</v>
      </c>
      <c r="H238">
        <v>0</v>
      </c>
      <c r="I238">
        <v>0</v>
      </c>
    </row>
    <row r="239" spans="1:9" ht="15.75" customHeight="1">
      <c r="A239">
        <v>0</v>
      </c>
      <c r="B239">
        <v>0</v>
      </c>
      <c r="C239">
        <v>0</v>
      </c>
      <c r="G239">
        <v>0</v>
      </c>
      <c r="H239">
        <v>0</v>
      </c>
      <c r="I239">
        <v>0</v>
      </c>
    </row>
    <row r="240" spans="1:9" ht="15.75" customHeight="1">
      <c r="A240">
        <v>0</v>
      </c>
      <c r="B240">
        <v>0</v>
      </c>
      <c r="C240">
        <v>0</v>
      </c>
      <c r="G240">
        <v>0</v>
      </c>
      <c r="H240">
        <v>0</v>
      </c>
      <c r="I240">
        <v>0</v>
      </c>
    </row>
    <row r="241" spans="1:9" ht="15.75" customHeight="1">
      <c r="A241">
        <v>0</v>
      </c>
      <c r="B241">
        <v>0</v>
      </c>
      <c r="C241">
        <v>0</v>
      </c>
      <c r="G241">
        <v>0</v>
      </c>
      <c r="H241">
        <v>0</v>
      </c>
      <c r="I241">
        <v>0</v>
      </c>
    </row>
    <row r="242" spans="1:9" ht="15.75" customHeight="1">
      <c r="A242">
        <v>0</v>
      </c>
      <c r="B242">
        <v>0</v>
      </c>
      <c r="C242">
        <v>0</v>
      </c>
      <c r="G242">
        <v>0</v>
      </c>
      <c r="H242">
        <v>0</v>
      </c>
      <c r="I242">
        <v>0</v>
      </c>
    </row>
    <row r="243" spans="1:9" ht="15.75" customHeight="1">
      <c r="A243">
        <v>0</v>
      </c>
      <c r="B243">
        <v>0</v>
      </c>
      <c r="C243">
        <v>0</v>
      </c>
      <c r="G243">
        <v>0</v>
      </c>
      <c r="H243">
        <v>0</v>
      </c>
      <c r="I243">
        <v>0</v>
      </c>
    </row>
    <row r="244" spans="1:9" ht="15.75" customHeight="1">
      <c r="A244">
        <v>0</v>
      </c>
      <c r="B244">
        <v>0</v>
      </c>
      <c r="C244">
        <v>0</v>
      </c>
      <c r="G244">
        <v>0</v>
      </c>
      <c r="H244">
        <v>0</v>
      </c>
      <c r="I244">
        <v>0</v>
      </c>
    </row>
    <row r="245" spans="1:9" ht="15.75" customHeight="1">
      <c r="A245">
        <v>0</v>
      </c>
      <c r="B245">
        <v>0</v>
      </c>
      <c r="C245">
        <v>0</v>
      </c>
      <c r="G245">
        <v>0</v>
      </c>
      <c r="H245">
        <v>0</v>
      </c>
      <c r="I245">
        <v>0</v>
      </c>
    </row>
    <row r="246" spans="1:9" ht="15.75" customHeight="1">
      <c r="A246">
        <v>0</v>
      </c>
      <c r="B246">
        <v>0</v>
      </c>
      <c r="C246">
        <v>0</v>
      </c>
      <c r="G246">
        <v>0</v>
      </c>
      <c r="H246">
        <v>0</v>
      </c>
      <c r="I246">
        <v>0</v>
      </c>
    </row>
    <row r="247" spans="1:9" ht="15.75" customHeight="1">
      <c r="A247">
        <v>0</v>
      </c>
      <c r="B247">
        <v>0</v>
      </c>
      <c r="C247">
        <v>0</v>
      </c>
      <c r="G247">
        <v>0</v>
      </c>
      <c r="H247">
        <v>0</v>
      </c>
      <c r="I247">
        <v>0</v>
      </c>
    </row>
    <row r="248" spans="1:9" ht="15.75" customHeight="1">
      <c r="A248">
        <v>0</v>
      </c>
      <c r="B248">
        <v>0</v>
      </c>
      <c r="C248">
        <v>0</v>
      </c>
      <c r="G248">
        <v>0</v>
      </c>
      <c r="H248">
        <v>0</v>
      </c>
      <c r="I248">
        <v>0</v>
      </c>
    </row>
    <row r="249" spans="1:9" ht="15.75" customHeight="1">
      <c r="A249">
        <v>0</v>
      </c>
      <c r="B249">
        <v>0</v>
      </c>
      <c r="C249">
        <v>0</v>
      </c>
      <c r="G249">
        <v>0</v>
      </c>
      <c r="H249">
        <v>0</v>
      </c>
      <c r="I249">
        <v>0</v>
      </c>
    </row>
    <row r="250" spans="1:9" ht="15.75" customHeight="1">
      <c r="A250">
        <v>0</v>
      </c>
      <c r="B250">
        <v>0</v>
      </c>
      <c r="C250">
        <v>0</v>
      </c>
      <c r="G250">
        <v>0</v>
      </c>
      <c r="H250">
        <v>0</v>
      </c>
      <c r="I250">
        <v>0</v>
      </c>
    </row>
    <row r="251" spans="1:9" ht="15.75" customHeight="1">
      <c r="A251">
        <v>0</v>
      </c>
      <c r="B251">
        <v>0</v>
      </c>
      <c r="C251">
        <v>0</v>
      </c>
      <c r="G251">
        <v>0</v>
      </c>
      <c r="H251">
        <v>0</v>
      </c>
      <c r="I251">
        <v>0</v>
      </c>
    </row>
    <row r="252" spans="1:9" ht="15.75" customHeight="1">
      <c r="A252">
        <v>0</v>
      </c>
      <c r="B252">
        <v>0</v>
      </c>
      <c r="C252">
        <v>0</v>
      </c>
      <c r="G252">
        <v>0</v>
      </c>
      <c r="H252">
        <v>0</v>
      </c>
      <c r="I252">
        <v>0</v>
      </c>
    </row>
    <row r="253" spans="1:9" ht="15.75" customHeight="1">
      <c r="A253">
        <v>0</v>
      </c>
      <c r="B253">
        <v>0</v>
      </c>
      <c r="C253">
        <v>0</v>
      </c>
      <c r="G253">
        <v>0</v>
      </c>
      <c r="H253">
        <v>0</v>
      </c>
      <c r="I253">
        <v>0</v>
      </c>
    </row>
    <row r="254" spans="1:9" ht="15.75" customHeight="1">
      <c r="A254">
        <v>0</v>
      </c>
      <c r="B254">
        <v>0</v>
      </c>
      <c r="C254">
        <v>0</v>
      </c>
      <c r="G254">
        <v>0</v>
      </c>
      <c r="H254">
        <v>0</v>
      </c>
      <c r="I254">
        <v>0</v>
      </c>
    </row>
    <row r="255" spans="1:9" ht="15.75" customHeight="1">
      <c r="A255">
        <v>0</v>
      </c>
      <c r="B255">
        <v>0</v>
      </c>
      <c r="C255">
        <v>0</v>
      </c>
      <c r="G255">
        <v>0</v>
      </c>
      <c r="H255">
        <v>0</v>
      </c>
      <c r="I255">
        <v>0</v>
      </c>
    </row>
    <row r="256" spans="1:9" ht="15.75" customHeight="1">
      <c r="A256">
        <v>0</v>
      </c>
      <c r="B256">
        <v>0</v>
      </c>
      <c r="C256">
        <v>0</v>
      </c>
      <c r="G256">
        <v>0</v>
      </c>
      <c r="H256">
        <v>0</v>
      </c>
      <c r="I256">
        <v>0</v>
      </c>
    </row>
    <row r="257" spans="1:9" ht="15.75" customHeight="1">
      <c r="A257">
        <v>0</v>
      </c>
      <c r="B257">
        <v>0</v>
      </c>
      <c r="C257">
        <v>0</v>
      </c>
      <c r="G257">
        <v>0</v>
      </c>
      <c r="H257">
        <v>0</v>
      </c>
      <c r="I257">
        <v>0</v>
      </c>
    </row>
    <row r="258" spans="1:9" ht="15.75" customHeight="1">
      <c r="A258">
        <v>0</v>
      </c>
      <c r="B258">
        <v>0</v>
      </c>
      <c r="C258">
        <v>0</v>
      </c>
      <c r="G258">
        <v>0</v>
      </c>
      <c r="H258">
        <v>0</v>
      </c>
      <c r="I258">
        <v>0</v>
      </c>
    </row>
    <row r="259" spans="1:9" ht="15.75" customHeight="1">
      <c r="A259">
        <v>0</v>
      </c>
      <c r="B259">
        <v>0</v>
      </c>
      <c r="C259">
        <v>0</v>
      </c>
      <c r="G259">
        <v>0</v>
      </c>
      <c r="H259">
        <v>0</v>
      </c>
      <c r="I259">
        <v>0</v>
      </c>
    </row>
    <row r="260" spans="1:9" ht="15.75" customHeight="1">
      <c r="A260">
        <v>0</v>
      </c>
      <c r="B260">
        <v>0</v>
      </c>
      <c r="C260">
        <v>0</v>
      </c>
      <c r="G260">
        <v>0</v>
      </c>
      <c r="H260">
        <v>0</v>
      </c>
      <c r="I260">
        <v>0</v>
      </c>
    </row>
    <row r="261" spans="1:9" ht="15.75" customHeight="1">
      <c r="A261">
        <v>0</v>
      </c>
      <c r="B261">
        <v>0</v>
      </c>
      <c r="C261">
        <v>0</v>
      </c>
      <c r="G261">
        <v>0</v>
      </c>
      <c r="H261">
        <v>0</v>
      </c>
      <c r="I261">
        <v>0</v>
      </c>
    </row>
    <row r="262" spans="1:9" ht="15.75" customHeight="1">
      <c r="A262">
        <v>0</v>
      </c>
      <c r="B262">
        <v>0</v>
      </c>
      <c r="C262">
        <v>0</v>
      </c>
      <c r="G262">
        <v>0</v>
      </c>
      <c r="H262">
        <v>0</v>
      </c>
      <c r="I262">
        <v>0</v>
      </c>
    </row>
    <row r="263" spans="1:9" ht="15.75" customHeight="1">
      <c r="A263">
        <v>0</v>
      </c>
      <c r="B263">
        <v>0</v>
      </c>
      <c r="C263">
        <v>0</v>
      </c>
      <c r="G263">
        <v>0</v>
      </c>
      <c r="H263">
        <v>0</v>
      </c>
      <c r="I263">
        <v>0</v>
      </c>
    </row>
    <row r="264" spans="1:9" ht="15.75" customHeight="1">
      <c r="A264">
        <v>0</v>
      </c>
      <c r="B264">
        <v>0</v>
      </c>
      <c r="C264">
        <v>0</v>
      </c>
      <c r="G264">
        <v>0</v>
      </c>
      <c r="H264">
        <v>0</v>
      </c>
      <c r="I264">
        <v>0</v>
      </c>
    </row>
    <row r="265" spans="1:9" ht="15.75" customHeight="1">
      <c r="A265">
        <v>0</v>
      </c>
      <c r="B265">
        <v>0</v>
      </c>
      <c r="C265">
        <v>0</v>
      </c>
      <c r="G265">
        <v>0</v>
      </c>
      <c r="H265">
        <v>0</v>
      </c>
      <c r="I265">
        <v>0</v>
      </c>
    </row>
    <row r="266" spans="1:9" ht="15.75" customHeight="1">
      <c r="A266">
        <v>0</v>
      </c>
      <c r="B266">
        <v>0</v>
      </c>
      <c r="C266">
        <v>0</v>
      </c>
      <c r="G266">
        <v>0</v>
      </c>
      <c r="H266">
        <v>0</v>
      </c>
      <c r="I266">
        <v>0</v>
      </c>
    </row>
    <row r="267" spans="1:9" ht="15.75" customHeight="1">
      <c r="A267">
        <v>0</v>
      </c>
      <c r="B267">
        <v>0</v>
      </c>
      <c r="C267">
        <v>0</v>
      </c>
      <c r="G267">
        <v>0</v>
      </c>
      <c r="H267">
        <v>0</v>
      </c>
      <c r="I267">
        <v>0</v>
      </c>
    </row>
    <row r="268" spans="1:9" ht="15.75" customHeight="1">
      <c r="A268">
        <v>0</v>
      </c>
      <c r="B268">
        <v>0</v>
      </c>
      <c r="C268">
        <v>0</v>
      </c>
      <c r="G268">
        <v>0</v>
      </c>
      <c r="H268">
        <v>0</v>
      </c>
      <c r="I268">
        <v>0</v>
      </c>
    </row>
    <row r="269" spans="1:9" ht="15.75" customHeight="1">
      <c r="A269">
        <v>0</v>
      </c>
      <c r="B269">
        <v>0</v>
      </c>
      <c r="C269">
        <v>0</v>
      </c>
      <c r="G269">
        <v>0</v>
      </c>
      <c r="H269">
        <v>0</v>
      </c>
      <c r="I269">
        <v>0</v>
      </c>
    </row>
    <row r="270" spans="1:9" ht="15.75" customHeight="1">
      <c r="A270">
        <v>0</v>
      </c>
      <c r="B270">
        <v>0</v>
      </c>
      <c r="C270">
        <v>0</v>
      </c>
      <c r="G270">
        <v>0</v>
      </c>
      <c r="H270">
        <v>0</v>
      </c>
      <c r="I270">
        <v>0</v>
      </c>
    </row>
    <row r="271" spans="1:9" ht="15.75" customHeight="1">
      <c r="A271">
        <v>0</v>
      </c>
      <c r="B271">
        <v>0</v>
      </c>
      <c r="C271">
        <v>0</v>
      </c>
      <c r="G271">
        <v>0</v>
      </c>
      <c r="H271">
        <v>0</v>
      </c>
      <c r="I271">
        <v>0</v>
      </c>
    </row>
    <row r="272" spans="1:9" ht="15.75" customHeight="1">
      <c r="A272">
        <v>0</v>
      </c>
      <c r="B272">
        <v>0</v>
      </c>
      <c r="C272">
        <v>0</v>
      </c>
      <c r="G272">
        <v>0</v>
      </c>
      <c r="H272">
        <v>0</v>
      </c>
      <c r="I272">
        <v>0</v>
      </c>
    </row>
    <row r="273" spans="1:9" ht="15.75" customHeight="1">
      <c r="A273">
        <v>0</v>
      </c>
      <c r="B273">
        <v>0</v>
      </c>
      <c r="C273">
        <v>0</v>
      </c>
      <c r="G273">
        <v>0</v>
      </c>
      <c r="H273">
        <v>0</v>
      </c>
      <c r="I273">
        <v>0</v>
      </c>
    </row>
    <row r="274" spans="1:9" ht="15.75" customHeight="1">
      <c r="A274">
        <v>0</v>
      </c>
      <c r="B274">
        <v>0</v>
      </c>
      <c r="C274">
        <v>0</v>
      </c>
      <c r="G274">
        <v>0</v>
      </c>
      <c r="H274">
        <v>0</v>
      </c>
      <c r="I274">
        <v>0</v>
      </c>
    </row>
    <row r="275" spans="1:9" ht="15.75" customHeight="1">
      <c r="A275">
        <v>0</v>
      </c>
      <c r="B275">
        <v>0</v>
      </c>
      <c r="C275">
        <v>0</v>
      </c>
      <c r="G275">
        <v>0</v>
      </c>
      <c r="H275">
        <v>0</v>
      </c>
      <c r="I275">
        <v>0</v>
      </c>
    </row>
    <row r="276" spans="1:9" ht="15.75" customHeight="1">
      <c r="A276">
        <v>0</v>
      </c>
      <c r="B276">
        <v>0</v>
      </c>
      <c r="C276">
        <v>0</v>
      </c>
      <c r="G276">
        <v>0</v>
      </c>
      <c r="H276">
        <v>0</v>
      </c>
      <c r="I276">
        <v>0</v>
      </c>
    </row>
    <row r="277" spans="1:9" ht="15.75" customHeight="1">
      <c r="A277">
        <v>0</v>
      </c>
      <c r="B277">
        <v>0</v>
      </c>
      <c r="C277">
        <v>0</v>
      </c>
      <c r="G277">
        <v>0</v>
      </c>
      <c r="H277">
        <v>0</v>
      </c>
      <c r="I277">
        <v>0</v>
      </c>
    </row>
    <row r="278" spans="1:9" ht="15.75" customHeight="1">
      <c r="A278">
        <v>0</v>
      </c>
      <c r="B278">
        <v>0</v>
      </c>
      <c r="C278">
        <v>0</v>
      </c>
      <c r="G278">
        <v>0</v>
      </c>
      <c r="H278">
        <v>0</v>
      </c>
      <c r="I278">
        <v>0</v>
      </c>
    </row>
    <row r="279" spans="1:9" ht="15.75" customHeight="1">
      <c r="A279">
        <v>0</v>
      </c>
      <c r="B279">
        <v>0</v>
      </c>
      <c r="C279">
        <v>0</v>
      </c>
      <c r="G279">
        <v>0</v>
      </c>
      <c r="H279">
        <v>0</v>
      </c>
      <c r="I279">
        <v>0</v>
      </c>
    </row>
    <row r="280" spans="1:9" ht="15.75" customHeight="1">
      <c r="A280">
        <v>0</v>
      </c>
      <c r="B280">
        <v>0</v>
      </c>
      <c r="C280">
        <v>0</v>
      </c>
      <c r="G280">
        <v>0</v>
      </c>
      <c r="H280">
        <v>0</v>
      </c>
      <c r="I280">
        <v>0</v>
      </c>
    </row>
    <row r="281" spans="1:9" ht="15.75" customHeight="1">
      <c r="A281">
        <v>0</v>
      </c>
      <c r="B281">
        <v>0</v>
      </c>
      <c r="C281">
        <v>0</v>
      </c>
      <c r="G281">
        <v>0</v>
      </c>
      <c r="H281">
        <v>0</v>
      </c>
      <c r="I281">
        <v>0</v>
      </c>
    </row>
    <row r="282" spans="1:9" ht="15.75" customHeight="1">
      <c r="A282">
        <v>0</v>
      </c>
      <c r="B282">
        <v>0</v>
      </c>
      <c r="C282">
        <v>0</v>
      </c>
      <c r="G282">
        <v>0</v>
      </c>
      <c r="H282">
        <v>0</v>
      </c>
      <c r="I282">
        <v>0</v>
      </c>
    </row>
    <row r="283" spans="1:9" ht="15.75" customHeight="1">
      <c r="A283">
        <v>0</v>
      </c>
      <c r="B283">
        <v>0</v>
      </c>
      <c r="C283">
        <v>0</v>
      </c>
      <c r="G283">
        <v>0</v>
      </c>
      <c r="H283">
        <v>0</v>
      </c>
      <c r="I283">
        <v>0</v>
      </c>
    </row>
    <row r="284" spans="1:9" ht="15.75" customHeight="1">
      <c r="A284">
        <v>0</v>
      </c>
      <c r="B284">
        <v>0</v>
      </c>
      <c r="C284">
        <v>0</v>
      </c>
      <c r="G284">
        <v>0</v>
      </c>
      <c r="H284">
        <v>0</v>
      </c>
      <c r="I284">
        <v>0</v>
      </c>
    </row>
    <row r="285" spans="1:9" ht="15.75" customHeight="1">
      <c r="A285">
        <v>0</v>
      </c>
      <c r="B285">
        <v>0</v>
      </c>
      <c r="C285">
        <v>0</v>
      </c>
      <c r="G285">
        <v>0</v>
      </c>
      <c r="H285">
        <v>0</v>
      </c>
      <c r="I285">
        <v>0</v>
      </c>
    </row>
    <row r="286" spans="1:9" ht="15.75" customHeight="1">
      <c r="A286">
        <v>0</v>
      </c>
      <c r="B286">
        <v>0</v>
      </c>
      <c r="C286">
        <v>0</v>
      </c>
      <c r="G286">
        <v>0</v>
      </c>
      <c r="H286">
        <v>0</v>
      </c>
      <c r="I286">
        <v>0</v>
      </c>
    </row>
    <row r="287" spans="1:9" ht="15.75" customHeight="1">
      <c r="A287">
        <v>0</v>
      </c>
      <c r="B287">
        <v>0</v>
      </c>
      <c r="C287">
        <v>0</v>
      </c>
      <c r="G287">
        <v>0</v>
      </c>
      <c r="H287">
        <v>0</v>
      </c>
      <c r="I287">
        <v>0</v>
      </c>
    </row>
    <row r="288" spans="1:9" ht="15.75" customHeight="1">
      <c r="A288">
        <v>0</v>
      </c>
      <c r="B288">
        <v>0</v>
      </c>
      <c r="C288">
        <v>0</v>
      </c>
      <c r="G288">
        <v>0</v>
      </c>
      <c r="H288">
        <v>0</v>
      </c>
      <c r="I288">
        <v>0</v>
      </c>
    </row>
    <row r="289" spans="1:9" ht="15.75" customHeight="1">
      <c r="A289">
        <v>0</v>
      </c>
      <c r="B289">
        <v>0</v>
      </c>
      <c r="C289">
        <v>0</v>
      </c>
      <c r="G289">
        <v>0</v>
      </c>
      <c r="H289">
        <v>0</v>
      </c>
      <c r="I289">
        <v>0</v>
      </c>
    </row>
    <row r="290" spans="1:9" ht="15.75" customHeight="1">
      <c r="A290">
        <v>0</v>
      </c>
      <c r="B290">
        <v>0</v>
      </c>
      <c r="C290">
        <v>0</v>
      </c>
      <c r="G290">
        <v>0</v>
      </c>
      <c r="H290">
        <v>0</v>
      </c>
      <c r="I290">
        <v>0</v>
      </c>
    </row>
    <row r="291" spans="1:9" ht="15.75" customHeight="1">
      <c r="A291">
        <v>0</v>
      </c>
      <c r="B291">
        <v>0</v>
      </c>
      <c r="C291">
        <v>0</v>
      </c>
      <c r="G291">
        <v>0</v>
      </c>
      <c r="H291">
        <v>0</v>
      </c>
      <c r="I291">
        <v>0</v>
      </c>
    </row>
    <row r="292" spans="1:9" ht="15.75" customHeight="1">
      <c r="A292">
        <v>0</v>
      </c>
      <c r="B292">
        <v>0</v>
      </c>
      <c r="C292">
        <v>0</v>
      </c>
      <c r="G292">
        <v>0</v>
      </c>
      <c r="H292">
        <v>0</v>
      </c>
      <c r="I292">
        <v>0</v>
      </c>
    </row>
    <row r="293" spans="1:9" ht="15.75" customHeight="1">
      <c r="A293">
        <v>0</v>
      </c>
      <c r="B293">
        <v>0</v>
      </c>
      <c r="C293">
        <v>0</v>
      </c>
      <c r="G293">
        <v>0</v>
      </c>
      <c r="H293">
        <v>0</v>
      </c>
      <c r="I293">
        <v>0</v>
      </c>
    </row>
    <row r="294" spans="1:9" ht="15.75" customHeight="1">
      <c r="A294">
        <v>0</v>
      </c>
      <c r="B294">
        <v>0</v>
      </c>
      <c r="C294">
        <v>0</v>
      </c>
      <c r="G294">
        <v>0</v>
      </c>
      <c r="H294">
        <v>0</v>
      </c>
      <c r="I294">
        <v>0</v>
      </c>
    </row>
    <row r="295" spans="1:9" ht="15.75" customHeight="1">
      <c r="A295">
        <v>0</v>
      </c>
      <c r="B295">
        <v>0</v>
      </c>
      <c r="C295">
        <v>0</v>
      </c>
      <c r="G295">
        <v>0</v>
      </c>
      <c r="H295">
        <v>0</v>
      </c>
      <c r="I295">
        <v>0</v>
      </c>
    </row>
    <row r="296" spans="1:9" ht="15.75" customHeight="1">
      <c r="A296">
        <v>0</v>
      </c>
      <c r="B296">
        <v>0</v>
      </c>
      <c r="C296">
        <v>0</v>
      </c>
      <c r="G296">
        <v>0</v>
      </c>
      <c r="H296">
        <v>0</v>
      </c>
      <c r="I296">
        <v>0</v>
      </c>
    </row>
    <row r="297" spans="1:9" ht="15.75" customHeight="1">
      <c r="A297">
        <v>0</v>
      </c>
      <c r="B297">
        <v>0</v>
      </c>
      <c r="C297">
        <v>0</v>
      </c>
      <c r="G297">
        <v>0</v>
      </c>
      <c r="H297">
        <v>0</v>
      </c>
      <c r="I297">
        <v>0</v>
      </c>
    </row>
    <row r="298" spans="1:9" ht="15.75" customHeight="1">
      <c r="A298">
        <v>0</v>
      </c>
      <c r="B298">
        <v>0</v>
      </c>
      <c r="C298">
        <v>0</v>
      </c>
      <c r="G298">
        <v>0</v>
      </c>
      <c r="H298">
        <v>0</v>
      </c>
      <c r="I298">
        <v>0</v>
      </c>
    </row>
    <row r="299" spans="1:9" ht="15.75" customHeight="1">
      <c r="A299">
        <v>0</v>
      </c>
      <c r="B299">
        <v>0</v>
      </c>
      <c r="C299">
        <v>0</v>
      </c>
      <c r="G299">
        <v>0</v>
      </c>
      <c r="H299">
        <v>0</v>
      </c>
      <c r="I299">
        <v>0</v>
      </c>
    </row>
    <row r="300" spans="1:9" ht="15.75" customHeight="1">
      <c r="A300">
        <v>0</v>
      </c>
      <c r="B300">
        <v>0</v>
      </c>
      <c r="C300">
        <v>0</v>
      </c>
      <c r="G300">
        <v>0</v>
      </c>
      <c r="H300">
        <v>0</v>
      </c>
      <c r="I300">
        <v>0</v>
      </c>
    </row>
    <row r="301" spans="1:9" ht="15.75" customHeight="1">
      <c r="A301">
        <v>0</v>
      </c>
      <c r="B301">
        <v>0</v>
      </c>
      <c r="C301">
        <v>0</v>
      </c>
      <c r="G301">
        <v>0</v>
      </c>
      <c r="H301">
        <v>0</v>
      </c>
      <c r="I301">
        <v>0</v>
      </c>
    </row>
    <row r="302" spans="1:9" ht="15.75" customHeight="1">
      <c r="A302">
        <v>0</v>
      </c>
      <c r="B302">
        <v>0</v>
      </c>
      <c r="C302">
        <v>0</v>
      </c>
      <c r="G302">
        <v>0</v>
      </c>
      <c r="H302">
        <v>0</v>
      </c>
      <c r="I302">
        <v>0</v>
      </c>
    </row>
    <row r="303" spans="1:9" ht="15.75" customHeight="1">
      <c r="A303">
        <v>0</v>
      </c>
      <c r="B303">
        <v>0</v>
      </c>
      <c r="C303">
        <v>0</v>
      </c>
      <c r="G303">
        <v>0</v>
      </c>
      <c r="H303">
        <v>0</v>
      </c>
      <c r="I303">
        <v>0</v>
      </c>
    </row>
    <row r="304" spans="1:9" ht="15.75" customHeight="1">
      <c r="A304">
        <v>0</v>
      </c>
      <c r="B304">
        <v>0</v>
      </c>
      <c r="C304">
        <v>0</v>
      </c>
      <c r="G304">
        <v>0</v>
      </c>
      <c r="H304">
        <v>0</v>
      </c>
      <c r="I304">
        <v>0</v>
      </c>
    </row>
    <row r="305" spans="1:9" ht="15.75" customHeight="1">
      <c r="A305">
        <v>0</v>
      </c>
      <c r="B305">
        <v>0</v>
      </c>
      <c r="C305">
        <v>0</v>
      </c>
      <c r="G305">
        <v>0</v>
      </c>
      <c r="H305">
        <v>0</v>
      </c>
      <c r="I305">
        <v>0</v>
      </c>
    </row>
    <row r="306" spans="1:9" ht="15.75" customHeight="1">
      <c r="A306">
        <v>0</v>
      </c>
      <c r="B306">
        <v>0</v>
      </c>
      <c r="C306">
        <v>0</v>
      </c>
      <c r="G306">
        <v>0</v>
      </c>
      <c r="H306">
        <v>0</v>
      </c>
      <c r="I306">
        <v>0</v>
      </c>
    </row>
    <row r="307" spans="1:9" ht="15.75" customHeight="1">
      <c r="A307">
        <v>0</v>
      </c>
      <c r="B307">
        <v>0</v>
      </c>
      <c r="C307">
        <v>0</v>
      </c>
      <c r="G307">
        <v>0</v>
      </c>
      <c r="H307">
        <v>0</v>
      </c>
      <c r="I307">
        <v>0</v>
      </c>
    </row>
    <row r="308" spans="1:9" ht="15.75" customHeight="1">
      <c r="A308">
        <v>0</v>
      </c>
      <c r="B308">
        <v>0</v>
      </c>
      <c r="C308">
        <v>0</v>
      </c>
      <c r="G308">
        <v>0</v>
      </c>
      <c r="H308">
        <v>0</v>
      </c>
      <c r="I308">
        <v>0</v>
      </c>
    </row>
    <row r="309" spans="1:9" ht="15.75" customHeight="1">
      <c r="A309">
        <v>0</v>
      </c>
      <c r="B309">
        <v>0</v>
      </c>
      <c r="C309">
        <v>0</v>
      </c>
      <c r="G309">
        <v>0</v>
      </c>
      <c r="H309">
        <v>0</v>
      </c>
      <c r="I309">
        <v>0</v>
      </c>
    </row>
    <row r="310" spans="1:9" ht="15.75" customHeight="1">
      <c r="A310">
        <v>0</v>
      </c>
      <c r="B310">
        <v>0</v>
      </c>
      <c r="C310">
        <v>0</v>
      </c>
      <c r="G310">
        <v>0</v>
      </c>
      <c r="H310">
        <v>0</v>
      </c>
      <c r="I310">
        <v>0</v>
      </c>
    </row>
    <row r="311" spans="1:9" ht="15.75" customHeight="1">
      <c r="A311">
        <v>0</v>
      </c>
      <c r="B311">
        <v>0</v>
      </c>
      <c r="C311">
        <v>0</v>
      </c>
      <c r="G311">
        <v>0</v>
      </c>
      <c r="H311">
        <v>0</v>
      </c>
      <c r="I311">
        <v>0</v>
      </c>
    </row>
    <row r="312" spans="1:9" ht="15.75" customHeight="1">
      <c r="A312">
        <v>0</v>
      </c>
      <c r="B312">
        <v>0</v>
      </c>
      <c r="C312">
        <v>0</v>
      </c>
      <c r="G312">
        <v>0</v>
      </c>
      <c r="H312">
        <v>0</v>
      </c>
      <c r="I312">
        <v>0</v>
      </c>
    </row>
    <row r="313" spans="1:9" ht="15.75" customHeight="1">
      <c r="A313">
        <v>0</v>
      </c>
      <c r="B313">
        <v>0</v>
      </c>
      <c r="C313">
        <v>0</v>
      </c>
      <c r="G313">
        <v>0</v>
      </c>
      <c r="H313">
        <v>0</v>
      </c>
      <c r="I313">
        <v>0</v>
      </c>
    </row>
    <row r="314" spans="1:9" ht="15.75" customHeight="1">
      <c r="A314">
        <v>0</v>
      </c>
      <c r="B314">
        <v>0</v>
      </c>
      <c r="C314">
        <v>0</v>
      </c>
      <c r="G314">
        <v>0</v>
      </c>
      <c r="H314">
        <v>0</v>
      </c>
      <c r="I314">
        <v>0</v>
      </c>
    </row>
    <row r="315" spans="1:9" ht="15.75" customHeight="1">
      <c r="A315">
        <v>0</v>
      </c>
      <c r="B315">
        <v>0</v>
      </c>
      <c r="C315">
        <v>0</v>
      </c>
      <c r="G315">
        <v>0</v>
      </c>
      <c r="H315">
        <v>0</v>
      </c>
      <c r="I315">
        <v>0</v>
      </c>
    </row>
    <row r="316" spans="1:9" ht="15.75" customHeight="1">
      <c r="A316">
        <v>0</v>
      </c>
      <c r="B316">
        <v>0</v>
      </c>
      <c r="C316">
        <v>0</v>
      </c>
      <c r="G316">
        <v>0</v>
      </c>
      <c r="H316">
        <v>0</v>
      </c>
      <c r="I316">
        <v>0</v>
      </c>
    </row>
    <row r="317" spans="1:9" ht="15.75" customHeight="1">
      <c r="A317">
        <v>0</v>
      </c>
      <c r="B317">
        <v>0</v>
      </c>
      <c r="C317">
        <v>0</v>
      </c>
      <c r="G317">
        <v>0</v>
      </c>
      <c r="H317">
        <v>0</v>
      </c>
      <c r="I317">
        <v>0</v>
      </c>
    </row>
    <row r="318" spans="1:9" ht="15.75" customHeight="1">
      <c r="A318">
        <v>0</v>
      </c>
      <c r="B318">
        <v>0</v>
      </c>
      <c r="C318">
        <v>0</v>
      </c>
      <c r="G318">
        <v>0</v>
      </c>
      <c r="H318">
        <v>0</v>
      </c>
      <c r="I318">
        <v>0</v>
      </c>
    </row>
    <row r="319" spans="1:9" ht="15.75" customHeight="1">
      <c r="A319">
        <v>0</v>
      </c>
      <c r="B319">
        <v>0</v>
      </c>
      <c r="C319">
        <v>0</v>
      </c>
      <c r="G319">
        <v>0</v>
      </c>
      <c r="H319">
        <v>0</v>
      </c>
      <c r="I319">
        <v>0</v>
      </c>
    </row>
    <row r="320" spans="1:9" ht="15.75" customHeight="1">
      <c r="A320">
        <v>0</v>
      </c>
      <c r="B320">
        <v>0</v>
      </c>
      <c r="C320">
        <v>0</v>
      </c>
      <c r="G320">
        <v>0</v>
      </c>
      <c r="H320">
        <v>0</v>
      </c>
      <c r="I320">
        <v>0</v>
      </c>
    </row>
    <row r="321" spans="1:9" ht="15.75" customHeight="1">
      <c r="A321">
        <v>0</v>
      </c>
      <c r="B321">
        <v>0</v>
      </c>
      <c r="C321">
        <v>0</v>
      </c>
      <c r="G321">
        <v>0</v>
      </c>
      <c r="H321">
        <v>0</v>
      </c>
      <c r="I321">
        <v>0</v>
      </c>
    </row>
    <row r="322" spans="1:9" ht="15.75" customHeight="1">
      <c r="A322">
        <v>0</v>
      </c>
      <c r="B322">
        <v>0</v>
      </c>
      <c r="C322">
        <v>0</v>
      </c>
      <c r="G322">
        <v>0</v>
      </c>
      <c r="H322">
        <v>0</v>
      </c>
      <c r="I322">
        <v>0</v>
      </c>
    </row>
    <row r="323" spans="1:9" ht="15.75" customHeight="1">
      <c r="A323">
        <v>0</v>
      </c>
      <c r="B323">
        <v>0</v>
      </c>
      <c r="C323">
        <v>0</v>
      </c>
      <c r="G323">
        <v>0</v>
      </c>
      <c r="H323">
        <v>0</v>
      </c>
      <c r="I323">
        <v>0</v>
      </c>
    </row>
    <row r="324" spans="1:9" ht="15.75" customHeight="1">
      <c r="A324">
        <v>0</v>
      </c>
      <c r="B324">
        <v>0</v>
      </c>
      <c r="C324">
        <v>0</v>
      </c>
      <c r="G324">
        <v>0</v>
      </c>
      <c r="H324">
        <v>0</v>
      </c>
      <c r="I324">
        <v>0</v>
      </c>
    </row>
    <row r="325" spans="1:9" ht="15.75" customHeight="1">
      <c r="A325">
        <v>0</v>
      </c>
      <c r="B325">
        <v>0</v>
      </c>
      <c r="C325">
        <v>0</v>
      </c>
      <c r="G325">
        <v>0</v>
      </c>
      <c r="H325">
        <v>0</v>
      </c>
      <c r="I325">
        <v>0</v>
      </c>
    </row>
    <row r="326" spans="1:9" ht="15.75" customHeight="1">
      <c r="A326">
        <v>0</v>
      </c>
      <c r="B326">
        <v>0</v>
      </c>
      <c r="C326">
        <v>0</v>
      </c>
      <c r="G326">
        <v>0</v>
      </c>
      <c r="H326">
        <v>0</v>
      </c>
      <c r="I326">
        <v>0</v>
      </c>
    </row>
    <row r="327" spans="1:9" ht="15.75" customHeight="1">
      <c r="A327">
        <v>0</v>
      </c>
      <c r="B327">
        <v>0</v>
      </c>
      <c r="C327">
        <v>0</v>
      </c>
      <c r="G327">
        <v>0</v>
      </c>
      <c r="H327">
        <v>0</v>
      </c>
      <c r="I327">
        <v>0</v>
      </c>
    </row>
    <row r="328" spans="1:9" ht="15.75" customHeight="1">
      <c r="A328">
        <v>0</v>
      </c>
      <c r="B328">
        <v>0</v>
      </c>
      <c r="C328">
        <v>0</v>
      </c>
      <c r="G328">
        <v>0</v>
      </c>
      <c r="H328">
        <v>0</v>
      </c>
      <c r="I328">
        <v>0</v>
      </c>
    </row>
    <row r="329" spans="1:9" ht="15.75" customHeight="1">
      <c r="A329">
        <v>0</v>
      </c>
      <c r="B329">
        <v>0</v>
      </c>
      <c r="C329">
        <v>0</v>
      </c>
      <c r="G329">
        <v>0</v>
      </c>
      <c r="H329">
        <v>0</v>
      </c>
      <c r="I329">
        <v>0</v>
      </c>
    </row>
    <row r="330" spans="1:9" ht="15.75" customHeight="1">
      <c r="A330">
        <v>0</v>
      </c>
      <c r="B330">
        <v>0</v>
      </c>
      <c r="C330">
        <v>0</v>
      </c>
      <c r="G330">
        <v>0</v>
      </c>
      <c r="H330">
        <v>0</v>
      </c>
      <c r="I330">
        <v>0</v>
      </c>
    </row>
    <row r="331" spans="1:9" ht="15.75" customHeight="1">
      <c r="A331">
        <v>0</v>
      </c>
      <c r="B331">
        <v>0</v>
      </c>
      <c r="C331">
        <v>0</v>
      </c>
      <c r="G331">
        <v>0</v>
      </c>
      <c r="H331">
        <v>0</v>
      </c>
      <c r="I331">
        <v>0</v>
      </c>
    </row>
    <row r="332" spans="1:9" ht="15.75" customHeight="1">
      <c r="A332">
        <v>0</v>
      </c>
      <c r="B332">
        <v>0</v>
      </c>
      <c r="C332">
        <v>0</v>
      </c>
      <c r="G332">
        <v>0</v>
      </c>
      <c r="H332">
        <v>0</v>
      </c>
      <c r="I332">
        <v>0</v>
      </c>
    </row>
    <row r="333" spans="1:9" ht="15.75" customHeight="1">
      <c r="A333">
        <v>0</v>
      </c>
      <c r="B333">
        <v>0</v>
      </c>
      <c r="C333">
        <v>0</v>
      </c>
      <c r="G333">
        <v>0</v>
      </c>
      <c r="H333">
        <v>0</v>
      </c>
      <c r="I333">
        <v>0</v>
      </c>
    </row>
    <row r="334" spans="1:9" ht="15.75" customHeight="1">
      <c r="A334">
        <v>0</v>
      </c>
      <c r="B334">
        <v>0</v>
      </c>
      <c r="C334">
        <v>0</v>
      </c>
      <c r="G334">
        <v>0</v>
      </c>
      <c r="H334">
        <v>0</v>
      </c>
      <c r="I334">
        <v>0</v>
      </c>
    </row>
    <row r="335" spans="1:9" ht="15.75" customHeight="1">
      <c r="A335">
        <v>0</v>
      </c>
      <c r="B335">
        <v>0</v>
      </c>
      <c r="C335">
        <v>0</v>
      </c>
      <c r="G335">
        <v>0</v>
      </c>
      <c r="H335">
        <v>0</v>
      </c>
      <c r="I335">
        <v>0</v>
      </c>
    </row>
    <row r="336" spans="1:9" ht="15.75" customHeight="1">
      <c r="A336">
        <v>0</v>
      </c>
      <c r="B336">
        <v>0</v>
      </c>
      <c r="C336">
        <v>0</v>
      </c>
      <c r="G336">
        <v>0</v>
      </c>
      <c r="H336">
        <v>0</v>
      </c>
      <c r="I336">
        <v>0</v>
      </c>
    </row>
    <row r="337" spans="1:9" ht="15.75" customHeight="1">
      <c r="A337">
        <v>0</v>
      </c>
      <c r="B337">
        <v>0</v>
      </c>
      <c r="C337">
        <v>0</v>
      </c>
      <c r="G337">
        <v>0</v>
      </c>
      <c r="H337">
        <v>0</v>
      </c>
      <c r="I337">
        <v>0</v>
      </c>
    </row>
    <row r="338" spans="1:9" ht="15.75" customHeight="1">
      <c r="A338">
        <v>0</v>
      </c>
      <c r="B338">
        <v>0</v>
      </c>
      <c r="C338">
        <v>0</v>
      </c>
      <c r="G338">
        <v>0</v>
      </c>
      <c r="H338">
        <v>0</v>
      </c>
      <c r="I338">
        <v>0</v>
      </c>
    </row>
    <row r="339" spans="1:9" ht="15.75" customHeight="1">
      <c r="A339">
        <v>0</v>
      </c>
      <c r="B339">
        <v>0</v>
      </c>
      <c r="C339">
        <v>0</v>
      </c>
      <c r="G339">
        <v>0</v>
      </c>
      <c r="H339">
        <v>0</v>
      </c>
      <c r="I339">
        <v>0</v>
      </c>
    </row>
    <row r="340" spans="1:9" ht="15.75" customHeight="1">
      <c r="A340">
        <v>0</v>
      </c>
      <c r="B340">
        <v>0</v>
      </c>
      <c r="C340">
        <v>0</v>
      </c>
      <c r="G340">
        <v>0</v>
      </c>
      <c r="H340">
        <v>0</v>
      </c>
      <c r="I340">
        <v>0</v>
      </c>
    </row>
    <row r="341" spans="1:9" ht="15.75" customHeight="1">
      <c r="A341">
        <v>0</v>
      </c>
      <c r="B341">
        <v>0</v>
      </c>
      <c r="C341">
        <v>0</v>
      </c>
      <c r="G341">
        <v>0</v>
      </c>
      <c r="H341">
        <v>0</v>
      </c>
      <c r="I341">
        <v>0</v>
      </c>
    </row>
    <row r="342" spans="1:9" ht="15.75" customHeight="1">
      <c r="A342">
        <v>0</v>
      </c>
      <c r="B342">
        <v>0</v>
      </c>
      <c r="C342">
        <v>0</v>
      </c>
      <c r="G342">
        <v>0</v>
      </c>
      <c r="H342">
        <v>0</v>
      </c>
      <c r="I342">
        <v>0</v>
      </c>
    </row>
    <row r="343" spans="1:9" ht="15.75" customHeight="1">
      <c r="A343">
        <v>0</v>
      </c>
      <c r="B343">
        <v>0</v>
      </c>
      <c r="C343">
        <v>0</v>
      </c>
      <c r="G343">
        <v>0</v>
      </c>
      <c r="H343">
        <v>0</v>
      </c>
      <c r="I343">
        <v>0</v>
      </c>
    </row>
    <row r="344" spans="1:9" ht="15.75" customHeight="1">
      <c r="A344">
        <v>0</v>
      </c>
      <c r="B344">
        <v>0</v>
      </c>
      <c r="C344">
        <v>0</v>
      </c>
      <c r="G344">
        <v>0</v>
      </c>
      <c r="H344">
        <v>0</v>
      </c>
      <c r="I344">
        <v>0</v>
      </c>
    </row>
    <row r="345" spans="1:9" ht="15.75" customHeight="1">
      <c r="A345">
        <v>0</v>
      </c>
      <c r="B345">
        <v>0</v>
      </c>
      <c r="C345">
        <v>0</v>
      </c>
      <c r="G345">
        <v>0</v>
      </c>
      <c r="H345">
        <v>0</v>
      </c>
      <c r="I345">
        <v>0</v>
      </c>
    </row>
    <row r="346" spans="1:9" ht="15.75" customHeight="1">
      <c r="A346">
        <v>0</v>
      </c>
      <c r="B346">
        <v>0</v>
      </c>
      <c r="C346">
        <v>0</v>
      </c>
      <c r="G346">
        <v>0</v>
      </c>
      <c r="H346">
        <v>0</v>
      </c>
      <c r="I346">
        <v>0</v>
      </c>
    </row>
    <row r="347" spans="1:9" ht="15.75" customHeight="1">
      <c r="A347">
        <v>0</v>
      </c>
      <c r="B347">
        <v>0</v>
      </c>
      <c r="C347">
        <v>0</v>
      </c>
      <c r="G347">
        <v>0</v>
      </c>
      <c r="H347">
        <v>0</v>
      </c>
      <c r="I347">
        <v>0</v>
      </c>
    </row>
    <row r="348" spans="1:9" ht="15.75" customHeight="1">
      <c r="A348">
        <v>0</v>
      </c>
      <c r="B348">
        <v>0</v>
      </c>
      <c r="C348">
        <v>0</v>
      </c>
      <c r="G348">
        <v>0</v>
      </c>
      <c r="H348">
        <v>0</v>
      </c>
      <c r="I348">
        <v>0</v>
      </c>
    </row>
    <row r="349" spans="1:9" ht="15.75" customHeight="1">
      <c r="A349">
        <v>0</v>
      </c>
      <c r="B349">
        <v>0</v>
      </c>
      <c r="C349">
        <v>0</v>
      </c>
      <c r="G349">
        <v>0</v>
      </c>
      <c r="H349">
        <v>0</v>
      </c>
      <c r="I349">
        <v>0</v>
      </c>
    </row>
    <row r="350" spans="1:9" ht="15.75" customHeight="1">
      <c r="A350">
        <v>0</v>
      </c>
      <c r="B350">
        <v>0</v>
      </c>
      <c r="C350">
        <v>0</v>
      </c>
      <c r="G350">
        <v>0</v>
      </c>
      <c r="H350">
        <v>0</v>
      </c>
      <c r="I350">
        <v>0</v>
      </c>
    </row>
    <row r="351" spans="1:9" ht="15.75" customHeight="1">
      <c r="A351">
        <v>0</v>
      </c>
      <c r="B351">
        <v>0</v>
      </c>
      <c r="C351">
        <v>0</v>
      </c>
      <c r="G351">
        <v>0</v>
      </c>
      <c r="H351">
        <v>0</v>
      </c>
      <c r="I351">
        <v>0</v>
      </c>
    </row>
    <row r="352" spans="1:9" ht="15.75" customHeight="1">
      <c r="A352">
        <v>0</v>
      </c>
      <c r="B352">
        <v>0</v>
      </c>
      <c r="C352">
        <v>0</v>
      </c>
      <c r="G352">
        <v>0</v>
      </c>
      <c r="H352">
        <v>0</v>
      </c>
      <c r="I352">
        <v>0</v>
      </c>
    </row>
    <row r="353" spans="1:9" ht="15.75" customHeight="1">
      <c r="A353">
        <v>0</v>
      </c>
      <c r="B353">
        <v>0</v>
      </c>
      <c r="C353">
        <v>0</v>
      </c>
      <c r="G353">
        <v>0</v>
      </c>
      <c r="H353">
        <v>0</v>
      </c>
      <c r="I353">
        <v>0</v>
      </c>
    </row>
    <row r="354" spans="1:9" ht="15.75" customHeight="1">
      <c r="A354">
        <v>0</v>
      </c>
      <c r="B354">
        <v>0</v>
      </c>
      <c r="C354">
        <v>0</v>
      </c>
      <c r="G354">
        <v>0</v>
      </c>
      <c r="H354">
        <v>0</v>
      </c>
      <c r="I354">
        <v>0</v>
      </c>
    </row>
    <row r="355" spans="1:9" ht="15.75" customHeight="1">
      <c r="A355">
        <v>0</v>
      </c>
      <c r="B355">
        <v>0</v>
      </c>
      <c r="C355">
        <v>0</v>
      </c>
      <c r="G355">
        <v>0</v>
      </c>
      <c r="H355">
        <v>0</v>
      </c>
      <c r="I355">
        <v>0</v>
      </c>
    </row>
    <row r="356" spans="1:9" ht="15.75" customHeight="1">
      <c r="A356">
        <v>0</v>
      </c>
      <c r="B356">
        <v>0</v>
      </c>
      <c r="C356">
        <v>0</v>
      </c>
      <c r="G356">
        <v>0</v>
      </c>
      <c r="H356">
        <v>0</v>
      </c>
      <c r="I356">
        <v>0</v>
      </c>
    </row>
    <row r="357" spans="1:9" ht="15.75" customHeight="1">
      <c r="A357">
        <v>0</v>
      </c>
      <c r="B357">
        <v>0</v>
      </c>
      <c r="C357">
        <v>0</v>
      </c>
      <c r="G357">
        <v>0</v>
      </c>
      <c r="H357">
        <v>0</v>
      </c>
      <c r="I357">
        <v>0</v>
      </c>
    </row>
    <row r="358" spans="1:9" ht="15.75" customHeight="1">
      <c r="A358">
        <v>0</v>
      </c>
      <c r="B358">
        <v>0</v>
      </c>
      <c r="C358">
        <v>0</v>
      </c>
      <c r="G358">
        <v>0</v>
      </c>
      <c r="H358">
        <v>0</v>
      </c>
      <c r="I358">
        <v>0</v>
      </c>
    </row>
    <row r="359" spans="1:9" ht="15.75" customHeight="1">
      <c r="A359">
        <v>0</v>
      </c>
      <c r="B359">
        <v>0</v>
      </c>
      <c r="C359">
        <v>0</v>
      </c>
      <c r="G359">
        <v>0</v>
      </c>
      <c r="H359">
        <v>0</v>
      </c>
      <c r="I359">
        <v>0</v>
      </c>
    </row>
    <row r="360" spans="1:9" ht="15.75" customHeight="1">
      <c r="A360">
        <v>0</v>
      </c>
      <c r="B360">
        <v>0</v>
      </c>
      <c r="C360">
        <v>0</v>
      </c>
      <c r="G360">
        <v>0</v>
      </c>
      <c r="H360">
        <v>0</v>
      </c>
      <c r="I360">
        <v>0</v>
      </c>
    </row>
    <row r="361" spans="1:9" ht="15.75" customHeight="1">
      <c r="A361">
        <v>0</v>
      </c>
      <c r="B361">
        <v>0</v>
      </c>
      <c r="C361">
        <v>0</v>
      </c>
      <c r="G361">
        <v>0</v>
      </c>
      <c r="H361">
        <v>0</v>
      </c>
      <c r="I361">
        <v>0</v>
      </c>
    </row>
    <row r="362" spans="1:9" ht="15.75" customHeight="1">
      <c r="A362">
        <v>0</v>
      </c>
      <c r="B362">
        <v>0</v>
      </c>
      <c r="C362">
        <v>0</v>
      </c>
      <c r="G362">
        <v>0</v>
      </c>
      <c r="H362">
        <v>0</v>
      </c>
      <c r="I362">
        <v>0</v>
      </c>
    </row>
    <row r="363" spans="1:9" ht="15.75" customHeight="1">
      <c r="A363">
        <v>0</v>
      </c>
      <c r="B363">
        <v>0</v>
      </c>
      <c r="C363">
        <v>0</v>
      </c>
      <c r="G363">
        <v>0</v>
      </c>
      <c r="H363">
        <v>0</v>
      </c>
      <c r="I363">
        <v>0</v>
      </c>
    </row>
    <row r="364" spans="1:9" ht="15.75" customHeight="1">
      <c r="A364">
        <v>0</v>
      </c>
      <c r="B364">
        <v>0</v>
      </c>
      <c r="C364">
        <v>0</v>
      </c>
      <c r="G364">
        <v>0</v>
      </c>
      <c r="H364">
        <v>0</v>
      </c>
      <c r="I364">
        <v>0</v>
      </c>
    </row>
    <row r="365" spans="1:9" ht="15.75" customHeight="1">
      <c r="A365">
        <v>0</v>
      </c>
      <c r="B365">
        <v>0</v>
      </c>
      <c r="C365">
        <v>0</v>
      </c>
      <c r="G365">
        <v>0</v>
      </c>
      <c r="H365">
        <v>0</v>
      </c>
      <c r="I365">
        <v>0</v>
      </c>
    </row>
    <row r="366" spans="1:9" ht="15.75" customHeight="1">
      <c r="A366">
        <v>0</v>
      </c>
      <c r="B366">
        <v>0</v>
      </c>
      <c r="C366">
        <v>0</v>
      </c>
      <c r="G366">
        <v>0</v>
      </c>
      <c r="H366">
        <v>0</v>
      </c>
      <c r="I366">
        <v>0</v>
      </c>
    </row>
    <row r="367" spans="1:9" ht="15.75" customHeight="1">
      <c r="A367">
        <v>0</v>
      </c>
      <c r="B367">
        <v>0</v>
      </c>
      <c r="C367">
        <v>0</v>
      </c>
      <c r="G367">
        <v>0</v>
      </c>
      <c r="H367">
        <v>0</v>
      </c>
      <c r="I367">
        <v>0</v>
      </c>
    </row>
    <row r="368" spans="1:9" ht="15.75" customHeight="1">
      <c r="A368">
        <v>0</v>
      </c>
      <c r="B368">
        <v>0</v>
      </c>
      <c r="C368">
        <v>0</v>
      </c>
      <c r="G368">
        <v>0</v>
      </c>
      <c r="H368">
        <v>0</v>
      </c>
      <c r="I368">
        <v>0</v>
      </c>
    </row>
    <row r="369" spans="1:9" ht="15.75" customHeight="1">
      <c r="A369">
        <v>0</v>
      </c>
      <c r="B369">
        <v>0</v>
      </c>
      <c r="C369">
        <v>0</v>
      </c>
      <c r="G369">
        <v>0</v>
      </c>
      <c r="H369">
        <v>0</v>
      </c>
      <c r="I369">
        <v>0</v>
      </c>
    </row>
    <row r="370" spans="1:9" ht="15.75" customHeight="1">
      <c r="A370">
        <v>0</v>
      </c>
      <c r="B370">
        <v>0</v>
      </c>
      <c r="C370">
        <v>0</v>
      </c>
      <c r="G370">
        <v>0</v>
      </c>
      <c r="H370">
        <v>0</v>
      </c>
      <c r="I370">
        <v>0</v>
      </c>
    </row>
    <row r="371" spans="1:9" ht="15.75" customHeight="1">
      <c r="A371">
        <v>0</v>
      </c>
      <c r="B371">
        <v>0</v>
      </c>
      <c r="C371">
        <v>0</v>
      </c>
      <c r="G371">
        <v>0</v>
      </c>
      <c r="H371">
        <v>0</v>
      </c>
      <c r="I371">
        <v>0</v>
      </c>
    </row>
    <row r="372" spans="1:9" ht="15.75" customHeight="1">
      <c r="A372">
        <v>0</v>
      </c>
      <c r="B372">
        <v>0</v>
      </c>
      <c r="C372">
        <v>0</v>
      </c>
      <c r="G372">
        <v>0</v>
      </c>
      <c r="H372">
        <v>0</v>
      </c>
      <c r="I372">
        <v>0</v>
      </c>
    </row>
    <row r="373" spans="1:9" ht="15.75" customHeight="1">
      <c r="A373">
        <v>0</v>
      </c>
      <c r="B373">
        <v>0</v>
      </c>
      <c r="C373">
        <v>0</v>
      </c>
      <c r="G373">
        <v>0</v>
      </c>
      <c r="H373">
        <v>0</v>
      </c>
      <c r="I373">
        <v>0</v>
      </c>
    </row>
    <row r="374" spans="1:9" ht="15.75" customHeight="1">
      <c r="A374">
        <v>0</v>
      </c>
      <c r="B374">
        <v>0</v>
      </c>
      <c r="C374">
        <v>0</v>
      </c>
      <c r="G374">
        <v>0</v>
      </c>
      <c r="H374">
        <v>0</v>
      </c>
      <c r="I374">
        <v>0</v>
      </c>
    </row>
    <row r="375" spans="1:9" ht="15.75" customHeight="1">
      <c r="A375">
        <v>0</v>
      </c>
      <c r="B375">
        <v>0</v>
      </c>
      <c r="C375">
        <v>0</v>
      </c>
      <c r="G375">
        <v>0</v>
      </c>
      <c r="H375">
        <v>0</v>
      </c>
      <c r="I375">
        <v>0</v>
      </c>
    </row>
    <row r="376" spans="1:9" ht="15.75" customHeight="1">
      <c r="A376">
        <v>0</v>
      </c>
      <c r="B376">
        <v>0</v>
      </c>
      <c r="C376">
        <v>0</v>
      </c>
      <c r="G376">
        <v>0</v>
      </c>
      <c r="H376">
        <v>0</v>
      </c>
      <c r="I376">
        <v>0</v>
      </c>
    </row>
    <row r="377" spans="1:9" ht="15.75" customHeight="1">
      <c r="A377">
        <v>0</v>
      </c>
      <c r="B377">
        <v>0</v>
      </c>
      <c r="C377">
        <v>0</v>
      </c>
      <c r="G377">
        <v>0</v>
      </c>
      <c r="H377">
        <v>0</v>
      </c>
      <c r="I377">
        <v>0</v>
      </c>
    </row>
    <row r="378" spans="1:9" ht="15.75" customHeight="1">
      <c r="A378">
        <v>0</v>
      </c>
      <c r="B378">
        <v>0</v>
      </c>
      <c r="C378">
        <v>0</v>
      </c>
      <c r="G378">
        <v>0</v>
      </c>
      <c r="H378">
        <v>0</v>
      </c>
      <c r="I378">
        <v>0</v>
      </c>
    </row>
    <row r="379" spans="1:9" ht="15.75" customHeight="1">
      <c r="A379">
        <v>0</v>
      </c>
      <c r="B379">
        <v>0</v>
      </c>
      <c r="C379">
        <v>0</v>
      </c>
      <c r="G379">
        <v>0</v>
      </c>
      <c r="H379">
        <v>0</v>
      </c>
      <c r="I379">
        <v>0</v>
      </c>
    </row>
    <row r="380" spans="1:9" ht="15.75" customHeight="1">
      <c r="A380">
        <v>0</v>
      </c>
      <c r="B380">
        <v>0</v>
      </c>
      <c r="C380">
        <v>0</v>
      </c>
      <c r="G380">
        <v>0</v>
      </c>
      <c r="H380">
        <v>0</v>
      </c>
      <c r="I380">
        <v>0</v>
      </c>
    </row>
    <row r="381" spans="1:9" ht="15.75" customHeight="1">
      <c r="A381">
        <v>0</v>
      </c>
      <c r="B381">
        <v>0</v>
      </c>
      <c r="C381">
        <v>0</v>
      </c>
      <c r="G381">
        <v>0</v>
      </c>
      <c r="H381">
        <v>0</v>
      </c>
      <c r="I381">
        <v>0</v>
      </c>
    </row>
    <row r="382" spans="1:9" ht="15.75" customHeight="1">
      <c r="A382">
        <v>0</v>
      </c>
      <c r="B382">
        <v>0</v>
      </c>
      <c r="C382">
        <v>0</v>
      </c>
      <c r="G382">
        <v>0</v>
      </c>
      <c r="H382">
        <v>0</v>
      </c>
      <c r="I382">
        <v>0</v>
      </c>
    </row>
    <row r="383" spans="1:9" ht="15.75" customHeight="1">
      <c r="A383">
        <v>0</v>
      </c>
      <c r="B383">
        <v>0</v>
      </c>
      <c r="C383">
        <v>0</v>
      </c>
      <c r="G383">
        <v>0</v>
      </c>
      <c r="H383">
        <v>0</v>
      </c>
      <c r="I383">
        <v>0</v>
      </c>
    </row>
    <row r="384" spans="1:9" ht="15.75" customHeight="1">
      <c r="A384">
        <v>0</v>
      </c>
      <c r="B384">
        <v>0</v>
      </c>
      <c r="C384">
        <v>0</v>
      </c>
      <c r="G384">
        <v>0</v>
      </c>
      <c r="H384">
        <v>0</v>
      </c>
      <c r="I384">
        <v>0</v>
      </c>
    </row>
    <row r="385" spans="1:9" ht="15.75" customHeight="1">
      <c r="A385">
        <v>0</v>
      </c>
      <c r="B385">
        <v>0</v>
      </c>
      <c r="C385">
        <v>0</v>
      </c>
      <c r="G385">
        <v>0</v>
      </c>
      <c r="H385">
        <v>0</v>
      </c>
      <c r="I385">
        <v>0</v>
      </c>
    </row>
    <row r="386" spans="1:9" ht="15.75" customHeight="1">
      <c r="A386">
        <v>0</v>
      </c>
      <c r="B386">
        <v>0</v>
      </c>
      <c r="C386">
        <v>0</v>
      </c>
      <c r="G386">
        <v>0</v>
      </c>
      <c r="H386">
        <v>0</v>
      </c>
      <c r="I386">
        <v>0</v>
      </c>
    </row>
    <row r="387" spans="1:9" ht="15.75" customHeight="1">
      <c r="A387">
        <v>0</v>
      </c>
      <c r="B387">
        <v>0</v>
      </c>
      <c r="C387">
        <v>0</v>
      </c>
      <c r="G387">
        <v>0</v>
      </c>
      <c r="H387">
        <v>0</v>
      </c>
      <c r="I387">
        <v>0</v>
      </c>
    </row>
    <row r="388" spans="1:9" ht="15.75" customHeight="1">
      <c r="A388">
        <v>0</v>
      </c>
      <c r="B388">
        <v>0</v>
      </c>
      <c r="C388">
        <v>0</v>
      </c>
      <c r="G388">
        <v>0</v>
      </c>
      <c r="H388">
        <v>0</v>
      </c>
      <c r="I388">
        <v>0</v>
      </c>
    </row>
    <row r="389" spans="1:9" ht="15.75" customHeight="1">
      <c r="A389">
        <v>0</v>
      </c>
      <c r="B389">
        <v>0</v>
      </c>
      <c r="C389">
        <v>0</v>
      </c>
      <c r="G389">
        <v>0</v>
      </c>
      <c r="H389">
        <v>0</v>
      </c>
      <c r="I389">
        <v>0</v>
      </c>
    </row>
    <row r="390" spans="1:9" ht="15.75" customHeight="1">
      <c r="A390">
        <v>0</v>
      </c>
      <c r="B390">
        <v>0</v>
      </c>
      <c r="C390">
        <v>0</v>
      </c>
      <c r="G390">
        <v>0</v>
      </c>
      <c r="H390">
        <v>0</v>
      </c>
      <c r="I390">
        <v>0</v>
      </c>
    </row>
    <row r="391" spans="1:9" ht="15.75" customHeight="1">
      <c r="A391">
        <v>0</v>
      </c>
      <c r="B391">
        <v>0</v>
      </c>
      <c r="C391">
        <v>0</v>
      </c>
      <c r="G391">
        <v>0</v>
      </c>
      <c r="H391">
        <v>0</v>
      </c>
      <c r="I391">
        <v>0</v>
      </c>
    </row>
    <row r="392" spans="1:9" ht="15.75" customHeight="1">
      <c r="A392">
        <v>0</v>
      </c>
      <c r="B392">
        <v>0</v>
      </c>
      <c r="C392">
        <v>0</v>
      </c>
      <c r="G392">
        <v>0</v>
      </c>
      <c r="H392">
        <v>0</v>
      </c>
      <c r="I392">
        <v>0</v>
      </c>
    </row>
    <row r="393" spans="1:9" ht="15.75" customHeight="1">
      <c r="A393">
        <v>0</v>
      </c>
      <c r="B393">
        <v>0</v>
      </c>
      <c r="C393">
        <v>0</v>
      </c>
      <c r="G393">
        <v>0</v>
      </c>
      <c r="H393">
        <v>0</v>
      </c>
      <c r="I393">
        <v>0</v>
      </c>
    </row>
    <row r="394" spans="1:9" ht="15.75" customHeight="1">
      <c r="A394">
        <v>0</v>
      </c>
      <c r="B394">
        <v>0</v>
      </c>
      <c r="C394">
        <v>0</v>
      </c>
      <c r="G394">
        <v>0</v>
      </c>
      <c r="H394">
        <v>0</v>
      </c>
      <c r="I394">
        <v>0</v>
      </c>
    </row>
    <row r="395" spans="1:9" ht="15.75" customHeight="1">
      <c r="A395">
        <v>0</v>
      </c>
      <c r="B395">
        <v>0</v>
      </c>
      <c r="C395">
        <v>0</v>
      </c>
      <c r="G395">
        <v>0</v>
      </c>
      <c r="H395">
        <v>0</v>
      </c>
      <c r="I395">
        <v>0</v>
      </c>
    </row>
    <row r="396" spans="1:9" ht="15.75" customHeight="1">
      <c r="A396">
        <v>0</v>
      </c>
      <c r="B396">
        <v>0</v>
      </c>
      <c r="C396">
        <v>0</v>
      </c>
      <c r="G396">
        <v>0</v>
      </c>
      <c r="H396">
        <v>0</v>
      </c>
      <c r="I396">
        <v>0</v>
      </c>
    </row>
    <row r="397" spans="1:9" ht="15.75" customHeight="1">
      <c r="A397">
        <v>0</v>
      </c>
      <c r="B397">
        <v>0</v>
      </c>
      <c r="C397">
        <v>0</v>
      </c>
      <c r="G397">
        <v>0</v>
      </c>
      <c r="H397">
        <v>0</v>
      </c>
      <c r="I397">
        <v>0</v>
      </c>
    </row>
    <row r="398" spans="1:9" ht="15.75" customHeight="1">
      <c r="A398">
        <v>0</v>
      </c>
      <c r="B398">
        <v>0</v>
      </c>
      <c r="C398">
        <v>0</v>
      </c>
      <c r="G398">
        <v>0</v>
      </c>
      <c r="H398">
        <v>0</v>
      </c>
      <c r="I398">
        <v>0</v>
      </c>
    </row>
    <row r="399" spans="1:9" ht="15.75" customHeight="1">
      <c r="A399">
        <v>0</v>
      </c>
      <c r="B399">
        <v>0</v>
      </c>
      <c r="C399">
        <v>0</v>
      </c>
      <c r="G399">
        <v>0</v>
      </c>
      <c r="H399">
        <v>0</v>
      </c>
      <c r="I399">
        <v>0</v>
      </c>
    </row>
    <row r="400" spans="1:9" ht="15.75" customHeight="1">
      <c r="A400">
        <v>0</v>
      </c>
      <c r="B400">
        <v>0</v>
      </c>
      <c r="C400">
        <v>0</v>
      </c>
      <c r="G400">
        <v>0</v>
      </c>
      <c r="H400">
        <v>0</v>
      </c>
      <c r="I400">
        <v>0</v>
      </c>
    </row>
    <row r="401" spans="1:9" ht="15.75" customHeight="1">
      <c r="A401">
        <v>0</v>
      </c>
      <c r="B401">
        <v>0</v>
      </c>
      <c r="C401">
        <v>0</v>
      </c>
      <c r="G401">
        <v>0</v>
      </c>
      <c r="H401">
        <v>0</v>
      </c>
      <c r="I401">
        <v>0</v>
      </c>
    </row>
    <row r="402" spans="1:9" ht="15.75" customHeight="1">
      <c r="A402">
        <v>0</v>
      </c>
      <c r="B402">
        <v>0</v>
      </c>
      <c r="C402">
        <v>0</v>
      </c>
      <c r="G402">
        <v>0</v>
      </c>
      <c r="H402">
        <v>0</v>
      </c>
      <c r="I402">
        <v>0</v>
      </c>
    </row>
    <row r="403" spans="1:9" ht="15.75" customHeight="1">
      <c r="A403">
        <v>0</v>
      </c>
      <c r="B403">
        <v>0</v>
      </c>
      <c r="C403">
        <v>0</v>
      </c>
      <c r="G403">
        <v>0</v>
      </c>
      <c r="H403">
        <v>0</v>
      </c>
      <c r="I403">
        <v>0</v>
      </c>
    </row>
    <row r="404" spans="1:9" ht="15.75" customHeight="1">
      <c r="A404">
        <v>0</v>
      </c>
      <c r="B404">
        <v>0</v>
      </c>
      <c r="C404">
        <v>0</v>
      </c>
      <c r="G404">
        <v>0</v>
      </c>
      <c r="H404">
        <v>0</v>
      </c>
      <c r="I404">
        <v>0</v>
      </c>
    </row>
    <row r="405" spans="1:9" ht="15.75" customHeight="1">
      <c r="A405">
        <v>0</v>
      </c>
      <c r="B405">
        <v>0</v>
      </c>
      <c r="C405">
        <v>0</v>
      </c>
      <c r="G405">
        <v>0</v>
      </c>
      <c r="H405">
        <v>0</v>
      </c>
      <c r="I405">
        <v>0</v>
      </c>
    </row>
    <row r="406" spans="1:9" ht="15.75" customHeight="1">
      <c r="A406">
        <v>0</v>
      </c>
      <c r="B406">
        <v>0</v>
      </c>
      <c r="C406">
        <v>0</v>
      </c>
      <c r="G406">
        <v>0</v>
      </c>
      <c r="H406">
        <v>0</v>
      </c>
      <c r="I406">
        <v>0</v>
      </c>
    </row>
    <row r="407" spans="1:9" ht="15.75" customHeight="1">
      <c r="A407">
        <v>0</v>
      </c>
      <c r="B407">
        <v>0</v>
      </c>
      <c r="C407">
        <v>0</v>
      </c>
      <c r="G407">
        <v>0</v>
      </c>
      <c r="H407">
        <v>0</v>
      </c>
      <c r="I407">
        <v>0</v>
      </c>
    </row>
    <row r="408" spans="1:9" ht="15.75" customHeight="1">
      <c r="A408">
        <v>0</v>
      </c>
      <c r="B408">
        <v>0</v>
      </c>
      <c r="C408">
        <v>0</v>
      </c>
      <c r="G408">
        <v>0</v>
      </c>
      <c r="H408">
        <v>0</v>
      </c>
      <c r="I408">
        <v>0</v>
      </c>
    </row>
    <row r="409" spans="1:9" ht="15.75" customHeight="1">
      <c r="A409">
        <v>0</v>
      </c>
      <c r="B409">
        <v>0</v>
      </c>
      <c r="C409">
        <v>0</v>
      </c>
      <c r="G409">
        <v>0</v>
      </c>
      <c r="H409">
        <v>0</v>
      </c>
      <c r="I409">
        <v>0</v>
      </c>
    </row>
    <row r="410" spans="1:9" ht="15.75" customHeight="1">
      <c r="A410">
        <v>0</v>
      </c>
      <c r="B410">
        <v>0</v>
      </c>
      <c r="C410">
        <v>0</v>
      </c>
      <c r="G410">
        <v>0</v>
      </c>
      <c r="H410">
        <v>0</v>
      </c>
      <c r="I410">
        <v>0</v>
      </c>
    </row>
    <row r="411" spans="1:9" ht="15.75" customHeight="1">
      <c r="A411">
        <v>0</v>
      </c>
      <c r="B411">
        <v>0</v>
      </c>
      <c r="C411">
        <v>0</v>
      </c>
      <c r="G411">
        <v>0</v>
      </c>
      <c r="H411">
        <v>0</v>
      </c>
      <c r="I411">
        <v>0</v>
      </c>
    </row>
    <row r="412" spans="1:9" ht="15.75" customHeight="1">
      <c r="A412">
        <v>0</v>
      </c>
      <c r="B412">
        <v>0</v>
      </c>
      <c r="C412">
        <v>0</v>
      </c>
      <c r="G412">
        <v>0</v>
      </c>
      <c r="H412">
        <v>0</v>
      </c>
      <c r="I412">
        <v>0</v>
      </c>
    </row>
    <row r="413" spans="1:9" ht="15.75" customHeight="1">
      <c r="A413">
        <v>0</v>
      </c>
      <c r="B413">
        <v>0</v>
      </c>
      <c r="C413">
        <v>0</v>
      </c>
      <c r="G413">
        <v>0</v>
      </c>
      <c r="H413">
        <v>0</v>
      </c>
      <c r="I413">
        <v>0</v>
      </c>
    </row>
    <row r="414" spans="1:9" ht="15.75" customHeight="1">
      <c r="A414">
        <v>0</v>
      </c>
      <c r="B414">
        <v>0</v>
      </c>
      <c r="C414">
        <v>0</v>
      </c>
      <c r="G414">
        <v>0</v>
      </c>
      <c r="H414">
        <v>0</v>
      </c>
      <c r="I414">
        <v>0</v>
      </c>
    </row>
    <row r="415" spans="1:9" ht="15.75" customHeight="1">
      <c r="A415">
        <v>0</v>
      </c>
      <c r="B415">
        <v>0</v>
      </c>
      <c r="C415">
        <v>0</v>
      </c>
      <c r="G415">
        <v>0</v>
      </c>
      <c r="H415">
        <v>0</v>
      </c>
      <c r="I415">
        <v>0</v>
      </c>
    </row>
    <row r="416" spans="1:9" ht="15.75" customHeight="1">
      <c r="A416">
        <v>0</v>
      </c>
      <c r="B416">
        <v>0</v>
      </c>
      <c r="C416">
        <v>0</v>
      </c>
      <c r="G416">
        <v>0</v>
      </c>
      <c r="H416">
        <v>0</v>
      </c>
      <c r="I416">
        <v>0</v>
      </c>
    </row>
    <row r="417" spans="1:9" ht="15.75" customHeight="1">
      <c r="A417">
        <v>0</v>
      </c>
      <c r="B417">
        <v>0</v>
      </c>
      <c r="C417">
        <v>0</v>
      </c>
      <c r="G417">
        <v>0</v>
      </c>
      <c r="H417">
        <v>0</v>
      </c>
      <c r="I417">
        <v>0</v>
      </c>
    </row>
    <row r="418" spans="1:9" ht="15.75" customHeight="1">
      <c r="A418">
        <v>0</v>
      </c>
      <c r="B418">
        <v>0</v>
      </c>
      <c r="C418">
        <v>0</v>
      </c>
      <c r="G418">
        <v>0</v>
      </c>
      <c r="H418">
        <v>0</v>
      </c>
      <c r="I418">
        <v>0</v>
      </c>
    </row>
    <row r="419" spans="1:9" ht="15.75" customHeight="1">
      <c r="A419">
        <v>0</v>
      </c>
      <c r="B419">
        <v>0</v>
      </c>
      <c r="C419">
        <v>0</v>
      </c>
      <c r="G419">
        <v>0</v>
      </c>
      <c r="H419">
        <v>0</v>
      </c>
      <c r="I419">
        <v>0</v>
      </c>
    </row>
    <row r="420" spans="1:9" ht="15.75" customHeight="1">
      <c r="A420">
        <v>0</v>
      </c>
      <c r="B420">
        <v>0</v>
      </c>
      <c r="C420">
        <v>0</v>
      </c>
      <c r="G420">
        <v>0</v>
      </c>
      <c r="H420">
        <v>0</v>
      </c>
      <c r="I420">
        <v>0</v>
      </c>
    </row>
    <row r="421" spans="1:9" ht="15.75" customHeight="1">
      <c r="A421">
        <v>0</v>
      </c>
      <c r="B421">
        <v>0</v>
      </c>
      <c r="C421">
        <v>0</v>
      </c>
      <c r="G421">
        <v>0</v>
      </c>
      <c r="H421">
        <v>0</v>
      </c>
      <c r="I421">
        <v>0</v>
      </c>
    </row>
    <row r="422" spans="1:9" ht="15.75" customHeight="1">
      <c r="A422">
        <v>0</v>
      </c>
      <c r="B422">
        <v>0</v>
      </c>
      <c r="C422">
        <v>0</v>
      </c>
      <c r="G422">
        <v>0</v>
      </c>
      <c r="H422">
        <v>0</v>
      </c>
      <c r="I422">
        <v>0</v>
      </c>
    </row>
    <row r="423" spans="1:9" ht="15.75" customHeight="1">
      <c r="A423">
        <v>0</v>
      </c>
      <c r="B423">
        <v>0</v>
      </c>
      <c r="C423">
        <v>0</v>
      </c>
      <c r="G423">
        <v>0</v>
      </c>
      <c r="H423">
        <v>0</v>
      </c>
      <c r="I423">
        <v>0</v>
      </c>
    </row>
    <row r="424" spans="1:9" ht="15.75" customHeight="1">
      <c r="A424">
        <v>0</v>
      </c>
      <c r="B424">
        <v>0</v>
      </c>
      <c r="C424">
        <v>0</v>
      </c>
      <c r="G424">
        <v>0</v>
      </c>
      <c r="H424">
        <v>0</v>
      </c>
      <c r="I424">
        <v>0</v>
      </c>
    </row>
    <row r="425" spans="1:9" ht="15.75" customHeight="1">
      <c r="A425">
        <v>0</v>
      </c>
      <c r="B425">
        <v>0</v>
      </c>
      <c r="C425">
        <v>0</v>
      </c>
      <c r="G425">
        <v>0</v>
      </c>
      <c r="H425">
        <v>0</v>
      </c>
      <c r="I425">
        <v>0</v>
      </c>
    </row>
    <row r="426" spans="1:9" ht="15.75" customHeight="1">
      <c r="A426">
        <v>0</v>
      </c>
      <c r="B426">
        <v>0</v>
      </c>
      <c r="C426">
        <v>0</v>
      </c>
      <c r="G426">
        <v>0</v>
      </c>
      <c r="H426">
        <v>0</v>
      </c>
      <c r="I426">
        <v>0</v>
      </c>
    </row>
    <row r="427" spans="1:9" ht="15.75" customHeight="1">
      <c r="A427">
        <v>0</v>
      </c>
      <c r="B427">
        <v>0</v>
      </c>
      <c r="C427">
        <v>0</v>
      </c>
      <c r="G427">
        <v>0</v>
      </c>
      <c r="H427">
        <v>0</v>
      </c>
      <c r="I427">
        <v>0</v>
      </c>
    </row>
    <row r="428" spans="1:9" ht="15.75" customHeight="1">
      <c r="A428">
        <v>0</v>
      </c>
      <c r="B428">
        <v>0</v>
      </c>
      <c r="C428">
        <v>0</v>
      </c>
      <c r="G428">
        <v>0</v>
      </c>
      <c r="H428">
        <v>0</v>
      </c>
      <c r="I428">
        <v>0</v>
      </c>
    </row>
    <row r="429" spans="1:9" ht="15.75" customHeight="1">
      <c r="A429">
        <v>0</v>
      </c>
      <c r="B429">
        <v>0</v>
      </c>
      <c r="C429">
        <v>0</v>
      </c>
      <c r="G429">
        <v>0</v>
      </c>
      <c r="H429">
        <v>0</v>
      </c>
      <c r="I429">
        <v>0</v>
      </c>
    </row>
    <row r="430" spans="1:9" ht="15.75" customHeight="1">
      <c r="A430">
        <v>0</v>
      </c>
      <c r="B430">
        <v>0</v>
      </c>
      <c r="C430">
        <v>0</v>
      </c>
      <c r="G430">
        <v>0</v>
      </c>
      <c r="H430">
        <v>0</v>
      </c>
      <c r="I430">
        <v>0</v>
      </c>
    </row>
    <row r="431" spans="1:9" ht="15.75" customHeight="1">
      <c r="A431">
        <v>0</v>
      </c>
      <c r="B431">
        <v>0</v>
      </c>
      <c r="C431">
        <v>0</v>
      </c>
      <c r="G431">
        <v>0</v>
      </c>
      <c r="H431">
        <v>0</v>
      </c>
      <c r="I431">
        <v>0</v>
      </c>
    </row>
    <row r="432" spans="1:9" ht="15.75" customHeight="1">
      <c r="A432">
        <v>0</v>
      </c>
      <c r="B432">
        <v>0</v>
      </c>
      <c r="C432">
        <v>0</v>
      </c>
      <c r="G432">
        <v>0</v>
      </c>
      <c r="H432">
        <v>0</v>
      </c>
      <c r="I432">
        <v>0</v>
      </c>
    </row>
    <row r="433" spans="1:9" ht="15.75" customHeight="1">
      <c r="A433">
        <v>0</v>
      </c>
      <c r="B433">
        <v>0</v>
      </c>
      <c r="C433">
        <v>0</v>
      </c>
      <c r="G433">
        <v>0</v>
      </c>
      <c r="H433">
        <v>0</v>
      </c>
      <c r="I433">
        <v>0</v>
      </c>
    </row>
    <row r="434" spans="1:9" ht="15.75" customHeight="1">
      <c r="A434">
        <v>0</v>
      </c>
      <c r="B434">
        <v>0</v>
      </c>
      <c r="C434">
        <v>0</v>
      </c>
      <c r="G434">
        <v>0</v>
      </c>
      <c r="H434">
        <v>0</v>
      </c>
      <c r="I434">
        <v>0</v>
      </c>
    </row>
    <row r="435" spans="1:9" ht="15.75" customHeight="1">
      <c r="A435">
        <v>0</v>
      </c>
      <c r="B435">
        <v>0</v>
      </c>
      <c r="C435">
        <v>0</v>
      </c>
      <c r="G435">
        <v>0</v>
      </c>
      <c r="H435">
        <v>0</v>
      </c>
      <c r="I435">
        <v>0</v>
      </c>
    </row>
    <row r="436" spans="1:9" ht="15.75" customHeight="1">
      <c r="A436">
        <v>0</v>
      </c>
      <c r="B436">
        <v>0</v>
      </c>
      <c r="C436">
        <v>0</v>
      </c>
      <c r="G436">
        <v>0</v>
      </c>
      <c r="H436">
        <v>0</v>
      </c>
      <c r="I436">
        <v>0</v>
      </c>
    </row>
    <row r="437" spans="1:9" ht="15.75" customHeight="1">
      <c r="A437">
        <v>0</v>
      </c>
      <c r="B437">
        <v>0</v>
      </c>
      <c r="C437">
        <v>0</v>
      </c>
      <c r="G437">
        <v>0</v>
      </c>
      <c r="H437">
        <v>0</v>
      </c>
      <c r="I437">
        <v>0</v>
      </c>
    </row>
    <row r="438" spans="1:9" ht="15.75" customHeight="1">
      <c r="A438">
        <v>0</v>
      </c>
      <c r="B438">
        <v>0</v>
      </c>
      <c r="C438">
        <v>0</v>
      </c>
      <c r="G438">
        <v>0</v>
      </c>
      <c r="H438">
        <v>0</v>
      </c>
      <c r="I438">
        <v>0</v>
      </c>
    </row>
    <row r="439" spans="1:9" ht="15.75" customHeight="1">
      <c r="A439">
        <v>0</v>
      </c>
      <c r="B439">
        <v>0</v>
      </c>
      <c r="C439">
        <v>0</v>
      </c>
      <c r="G439">
        <v>0</v>
      </c>
      <c r="H439">
        <v>0</v>
      </c>
      <c r="I439">
        <v>0</v>
      </c>
    </row>
    <row r="440" spans="1:9" ht="15.75" customHeight="1">
      <c r="A440">
        <v>0</v>
      </c>
      <c r="B440">
        <v>0</v>
      </c>
      <c r="C440">
        <v>0</v>
      </c>
      <c r="G440">
        <v>0</v>
      </c>
      <c r="H440">
        <v>0</v>
      </c>
      <c r="I440">
        <v>0</v>
      </c>
    </row>
    <row r="441" spans="1:9" ht="15.75" customHeight="1">
      <c r="A441">
        <v>0</v>
      </c>
      <c r="B441">
        <v>0</v>
      </c>
      <c r="C441">
        <v>0</v>
      </c>
      <c r="G441">
        <v>0</v>
      </c>
      <c r="H441">
        <v>0</v>
      </c>
      <c r="I441">
        <v>0</v>
      </c>
    </row>
    <row r="442" spans="1:9" ht="15.75" customHeight="1">
      <c r="A442">
        <v>0</v>
      </c>
      <c r="B442">
        <v>0</v>
      </c>
      <c r="C442">
        <v>0</v>
      </c>
      <c r="G442">
        <v>0</v>
      </c>
      <c r="H442">
        <v>0</v>
      </c>
      <c r="I442">
        <v>0</v>
      </c>
    </row>
    <row r="443" spans="1:9" ht="15.75" customHeight="1">
      <c r="A443">
        <v>0</v>
      </c>
      <c r="B443">
        <v>0</v>
      </c>
      <c r="C443">
        <v>0</v>
      </c>
      <c r="G443">
        <v>0</v>
      </c>
      <c r="H443">
        <v>0</v>
      </c>
      <c r="I443">
        <v>0</v>
      </c>
    </row>
    <row r="444" spans="1:9" ht="15.75" customHeight="1">
      <c r="A444">
        <v>0</v>
      </c>
      <c r="B444">
        <v>0</v>
      </c>
      <c r="C444">
        <v>0</v>
      </c>
      <c r="G444">
        <v>0</v>
      </c>
      <c r="H444">
        <v>0</v>
      </c>
      <c r="I444">
        <v>0</v>
      </c>
    </row>
    <row r="445" spans="1:9" ht="15.75" customHeight="1">
      <c r="A445">
        <v>0</v>
      </c>
      <c r="B445">
        <v>0</v>
      </c>
      <c r="C445">
        <v>0</v>
      </c>
      <c r="G445">
        <v>0</v>
      </c>
      <c r="H445">
        <v>0</v>
      </c>
      <c r="I445">
        <v>0</v>
      </c>
    </row>
    <row r="446" spans="1:9" ht="15.75" customHeight="1">
      <c r="A446">
        <v>0</v>
      </c>
      <c r="B446">
        <v>0</v>
      </c>
      <c r="C446">
        <v>0</v>
      </c>
      <c r="G446">
        <v>0</v>
      </c>
      <c r="H446">
        <v>0</v>
      </c>
      <c r="I446">
        <v>0</v>
      </c>
    </row>
    <row r="447" spans="1:9" ht="15.75" customHeight="1">
      <c r="A447">
        <v>0</v>
      </c>
      <c r="B447">
        <v>0</v>
      </c>
      <c r="C447">
        <v>0</v>
      </c>
      <c r="G447">
        <v>0</v>
      </c>
      <c r="H447">
        <v>0</v>
      </c>
      <c r="I447">
        <v>0</v>
      </c>
    </row>
    <row r="448" spans="1:9" ht="15.75" customHeight="1">
      <c r="A448">
        <v>0</v>
      </c>
      <c r="B448">
        <v>0</v>
      </c>
      <c r="C448">
        <v>0</v>
      </c>
      <c r="G448">
        <v>0</v>
      </c>
      <c r="H448">
        <v>0</v>
      </c>
      <c r="I448">
        <v>0</v>
      </c>
    </row>
    <row r="449" spans="1:9" ht="15.75" customHeight="1">
      <c r="A449">
        <v>0</v>
      </c>
      <c r="B449">
        <v>0</v>
      </c>
      <c r="C449">
        <v>0</v>
      </c>
      <c r="G449">
        <v>0</v>
      </c>
      <c r="H449">
        <v>0</v>
      </c>
      <c r="I449">
        <v>0</v>
      </c>
    </row>
    <row r="450" spans="1:9" ht="15.75" customHeight="1">
      <c r="A450">
        <v>0</v>
      </c>
      <c r="B450">
        <v>0</v>
      </c>
      <c r="C450">
        <v>0</v>
      </c>
      <c r="G450">
        <v>0</v>
      </c>
      <c r="H450">
        <v>0</v>
      </c>
      <c r="I450">
        <v>0</v>
      </c>
    </row>
    <row r="451" spans="1:9" ht="15.75" customHeight="1">
      <c r="A451">
        <v>0</v>
      </c>
      <c r="B451">
        <v>0</v>
      </c>
      <c r="C451">
        <v>0</v>
      </c>
      <c r="G451">
        <v>0</v>
      </c>
      <c r="H451">
        <v>0</v>
      </c>
      <c r="I451">
        <v>0</v>
      </c>
    </row>
    <row r="452" spans="1:9" ht="15.75" customHeight="1">
      <c r="A452">
        <v>0</v>
      </c>
      <c r="B452">
        <v>0</v>
      </c>
      <c r="C452">
        <v>0</v>
      </c>
      <c r="G452">
        <v>0</v>
      </c>
      <c r="H452">
        <v>0</v>
      </c>
      <c r="I452">
        <v>0</v>
      </c>
    </row>
    <row r="453" spans="1:9" ht="15.75" customHeight="1">
      <c r="A453">
        <v>0</v>
      </c>
      <c r="B453">
        <v>0</v>
      </c>
      <c r="C453">
        <v>0</v>
      </c>
      <c r="G453">
        <v>0</v>
      </c>
      <c r="H453">
        <v>0</v>
      </c>
      <c r="I453">
        <v>0</v>
      </c>
    </row>
    <row r="454" spans="1:9" ht="15.75" customHeight="1">
      <c r="A454">
        <v>0</v>
      </c>
      <c r="B454">
        <v>0</v>
      </c>
      <c r="C454">
        <v>0</v>
      </c>
      <c r="G454">
        <v>0</v>
      </c>
      <c r="H454">
        <v>0</v>
      </c>
      <c r="I454">
        <v>0</v>
      </c>
    </row>
    <row r="455" spans="1:9" ht="15.75" customHeight="1">
      <c r="A455">
        <v>0</v>
      </c>
      <c r="B455">
        <v>0</v>
      </c>
      <c r="C455">
        <v>0</v>
      </c>
      <c r="G455">
        <v>0</v>
      </c>
      <c r="H455">
        <v>0</v>
      </c>
      <c r="I455">
        <v>0</v>
      </c>
    </row>
    <row r="456" spans="1:9" ht="15.75" customHeight="1">
      <c r="A456">
        <v>0</v>
      </c>
      <c r="B456">
        <v>0</v>
      </c>
      <c r="C456">
        <v>0</v>
      </c>
      <c r="G456">
        <v>0</v>
      </c>
      <c r="H456">
        <v>0</v>
      </c>
      <c r="I456">
        <v>0</v>
      </c>
    </row>
    <row r="457" spans="1:9" ht="15.75" customHeight="1">
      <c r="A457">
        <v>0</v>
      </c>
      <c r="B457">
        <v>0</v>
      </c>
      <c r="C457">
        <v>0</v>
      </c>
      <c r="G457">
        <v>0</v>
      </c>
      <c r="H457">
        <v>0</v>
      </c>
      <c r="I457">
        <v>0</v>
      </c>
    </row>
    <row r="458" spans="1:9" ht="15.75" customHeight="1">
      <c r="A458">
        <v>0</v>
      </c>
      <c r="B458">
        <v>0</v>
      </c>
      <c r="C458">
        <v>0</v>
      </c>
      <c r="G458">
        <v>0</v>
      </c>
      <c r="H458">
        <v>0</v>
      </c>
      <c r="I458">
        <v>0</v>
      </c>
    </row>
    <row r="459" spans="1:9" ht="15.75" customHeight="1">
      <c r="A459">
        <v>0</v>
      </c>
      <c r="B459">
        <v>0</v>
      </c>
      <c r="C459">
        <v>0</v>
      </c>
      <c r="G459">
        <v>0</v>
      </c>
      <c r="H459">
        <v>0</v>
      </c>
      <c r="I459">
        <v>0</v>
      </c>
    </row>
    <row r="460" spans="1:9" ht="15.75" customHeight="1">
      <c r="A460">
        <v>0</v>
      </c>
      <c r="B460">
        <v>0</v>
      </c>
      <c r="C460">
        <v>0</v>
      </c>
      <c r="G460">
        <v>0</v>
      </c>
      <c r="H460">
        <v>0</v>
      </c>
      <c r="I460">
        <v>0</v>
      </c>
    </row>
    <row r="461" spans="1:9" ht="15.75" customHeight="1">
      <c r="A461">
        <v>0</v>
      </c>
      <c r="B461">
        <v>0</v>
      </c>
      <c r="C461">
        <v>0</v>
      </c>
      <c r="G461">
        <v>0</v>
      </c>
      <c r="H461">
        <v>0</v>
      </c>
      <c r="I461">
        <v>0</v>
      </c>
    </row>
    <row r="462" spans="1:9" ht="15.75" customHeight="1">
      <c r="A462">
        <v>0</v>
      </c>
      <c r="B462">
        <v>0</v>
      </c>
      <c r="C462">
        <v>0</v>
      </c>
      <c r="G462">
        <v>0</v>
      </c>
      <c r="H462">
        <v>0</v>
      </c>
      <c r="I462">
        <v>0</v>
      </c>
    </row>
    <row r="463" spans="1:9" ht="15.75" customHeight="1">
      <c r="A463">
        <v>0</v>
      </c>
      <c r="B463">
        <v>0</v>
      </c>
      <c r="C463">
        <v>0</v>
      </c>
      <c r="G463">
        <v>0</v>
      </c>
      <c r="H463">
        <v>0</v>
      </c>
      <c r="I463">
        <v>0</v>
      </c>
    </row>
    <row r="464" spans="1:9" ht="15.75" customHeight="1">
      <c r="A464">
        <v>0</v>
      </c>
      <c r="B464">
        <v>0</v>
      </c>
      <c r="C464">
        <v>0</v>
      </c>
      <c r="G464">
        <v>0</v>
      </c>
      <c r="H464">
        <v>0</v>
      </c>
      <c r="I464">
        <v>0</v>
      </c>
    </row>
    <row r="465" spans="1:9" ht="15.75" customHeight="1">
      <c r="A465">
        <v>0</v>
      </c>
      <c r="B465">
        <v>0</v>
      </c>
      <c r="C465">
        <v>0</v>
      </c>
      <c r="G465">
        <v>0</v>
      </c>
      <c r="H465">
        <v>0</v>
      </c>
      <c r="I465">
        <v>0</v>
      </c>
    </row>
    <row r="466" spans="1:9" ht="15.75" customHeight="1">
      <c r="A466">
        <v>0</v>
      </c>
      <c r="B466">
        <v>0</v>
      </c>
      <c r="C466">
        <v>0</v>
      </c>
      <c r="G466">
        <v>0</v>
      </c>
      <c r="H466">
        <v>0</v>
      </c>
      <c r="I466">
        <v>0</v>
      </c>
    </row>
    <row r="467" spans="1:9" ht="15.75" customHeight="1">
      <c r="A467">
        <v>0</v>
      </c>
      <c r="B467">
        <v>0</v>
      </c>
      <c r="C467">
        <v>0</v>
      </c>
      <c r="G467">
        <v>0</v>
      </c>
      <c r="H467">
        <v>0</v>
      </c>
      <c r="I467">
        <v>0</v>
      </c>
    </row>
    <row r="468" spans="1:9" ht="15.75" customHeight="1">
      <c r="A468">
        <v>0</v>
      </c>
      <c r="B468">
        <v>0</v>
      </c>
      <c r="C468">
        <v>0</v>
      </c>
      <c r="G468">
        <v>0</v>
      </c>
      <c r="H468">
        <v>0</v>
      </c>
      <c r="I468">
        <v>0</v>
      </c>
    </row>
    <row r="469" spans="1:9" ht="15.75" customHeight="1">
      <c r="A469">
        <v>0</v>
      </c>
      <c r="B469">
        <v>0</v>
      </c>
      <c r="C469">
        <v>0</v>
      </c>
      <c r="G469">
        <v>0</v>
      </c>
      <c r="H469">
        <v>0</v>
      </c>
      <c r="I469">
        <v>0</v>
      </c>
    </row>
    <row r="470" spans="1:9" ht="15.75" customHeight="1">
      <c r="A470">
        <v>0</v>
      </c>
      <c r="B470">
        <v>0</v>
      </c>
      <c r="C470">
        <v>0</v>
      </c>
      <c r="G470">
        <v>0</v>
      </c>
      <c r="H470">
        <v>0</v>
      </c>
      <c r="I470">
        <v>0</v>
      </c>
    </row>
    <row r="471" spans="1:9" ht="15.75" customHeight="1">
      <c r="A471">
        <v>0</v>
      </c>
      <c r="B471">
        <v>0</v>
      </c>
      <c r="C471">
        <v>0</v>
      </c>
      <c r="G471">
        <v>0</v>
      </c>
      <c r="H471">
        <v>0</v>
      </c>
      <c r="I471">
        <v>0</v>
      </c>
    </row>
    <row r="472" spans="1:9" ht="15.75" customHeight="1">
      <c r="A472">
        <v>0</v>
      </c>
      <c r="B472">
        <v>0</v>
      </c>
      <c r="C472">
        <v>0</v>
      </c>
      <c r="G472">
        <v>0</v>
      </c>
      <c r="H472">
        <v>0</v>
      </c>
      <c r="I472">
        <v>0</v>
      </c>
    </row>
    <row r="473" spans="1:9" ht="15.75" customHeight="1">
      <c r="A473">
        <v>0</v>
      </c>
      <c r="B473">
        <v>0</v>
      </c>
      <c r="C473">
        <v>0</v>
      </c>
      <c r="G473">
        <v>0</v>
      </c>
      <c r="H473">
        <v>0</v>
      </c>
      <c r="I473">
        <v>0</v>
      </c>
    </row>
    <row r="474" spans="1:9" ht="15.75" customHeight="1">
      <c r="A474">
        <v>0</v>
      </c>
      <c r="B474">
        <v>0</v>
      </c>
      <c r="C474">
        <v>0</v>
      </c>
      <c r="G474">
        <v>0</v>
      </c>
      <c r="H474">
        <v>0</v>
      </c>
      <c r="I474">
        <v>0</v>
      </c>
    </row>
    <row r="475" spans="1:9" ht="15.75" customHeight="1">
      <c r="A475">
        <v>0</v>
      </c>
      <c r="B475">
        <v>0</v>
      </c>
      <c r="C475">
        <v>0</v>
      </c>
      <c r="G475">
        <v>0</v>
      </c>
      <c r="H475">
        <v>0</v>
      </c>
      <c r="I475">
        <v>0</v>
      </c>
    </row>
    <row r="476" spans="1:9" ht="15.75" customHeight="1">
      <c r="A476">
        <v>0</v>
      </c>
      <c r="B476">
        <v>0</v>
      </c>
      <c r="C476">
        <v>0</v>
      </c>
      <c r="G476">
        <v>0</v>
      </c>
      <c r="H476">
        <v>0</v>
      </c>
      <c r="I476">
        <v>0</v>
      </c>
    </row>
    <row r="477" spans="1:9" ht="15.75" customHeight="1">
      <c r="A477">
        <v>0</v>
      </c>
      <c r="B477">
        <v>0</v>
      </c>
      <c r="C477">
        <v>0</v>
      </c>
      <c r="G477">
        <v>0</v>
      </c>
      <c r="H477">
        <v>0</v>
      </c>
      <c r="I477">
        <v>0</v>
      </c>
    </row>
    <row r="478" spans="1:9" ht="15.75" customHeight="1">
      <c r="A478">
        <v>0</v>
      </c>
      <c r="B478">
        <v>0</v>
      </c>
      <c r="C478">
        <v>0</v>
      </c>
      <c r="G478">
        <v>0</v>
      </c>
      <c r="H478">
        <v>0</v>
      </c>
      <c r="I478">
        <v>0</v>
      </c>
    </row>
    <row r="479" spans="1:9" ht="15.75" customHeight="1">
      <c r="A479">
        <v>0</v>
      </c>
      <c r="B479">
        <v>0</v>
      </c>
      <c r="C479">
        <v>0</v>
      </c>
      <c r="G479">
        <v>0</v>
      </c>
      <c r="H479">
        <v>0</v>
      </c>
      <c r="I479">
        <v>0</v>
      </c>
    </row>
    <row r="480" spans="1:9" ht="15.75" customHeight="1">
      <c r="A480">
        <v>0</v>
      </c>
      <c r="B480">
        <v>0</v>
      </c>
      <c r="C480">
        <v>0</v>
      </c>
      <c r="G480">
        <v>0</v>
      </c>
      <c r="H480">
        <v>0</v>
      </c>
      <c r="I480">
        <v>0</v>
      </c>
    </row>
    <row r="481" spans="1:9" ht="15.75" customHeight="1">
      <c r="A481">
        <v>0</v>
      </c>
      <c r="B481">
        <v>0</v>
      </c>
      <c r="C481">
        <v>0</v>
      </c>
      <c r="G481">
        <v>0</v>
      </c>
      <c r="H481">
        <v>0</v>
      </c>
      <c r="I481">
        <v>0</v>
      </c>
    </row>
    <row r="482" spans="1:9" ht="15.75" customHeight="1">
      <c r="A482">
        <v>0</v>
      </c>
      <c r="B482">
        <v>0</v>
      </c>
      <c r="C482">
        <v>0</v>
      </c>
      <c r="G482">
        <v>0</v>
      </c>
      <c r="H482">
        <v>0</v>
      </c>
      <c r="I482">
        <v>0</v>
      </c>
    </row>
    <row r="483" spans="1:9" ht="15.75" customHeight="1">
      <c r="A483">
        <v>0</v>
      </c>
      <c r="B483">
        <v>0</v>
      </c>
      <c r="C483">
        <v>0</v>
      </c>
      <c r="G483">
        <v>0</v>
      </c>
      <c r="H483">
        <v>0</v>
      </c>
      <c r="I483">
        <v>0</v>
      </c>
    </row>
    <row r="484" spans="1:9" ht="15.75" customHeight="1">
      <c r="A484">
        <v>0</v>
      </c>
      <c r="B484">
        <v>0</v>
      </c>
      <c r="C484">
        <v>0</v>
      </c>
      <c r="G484">
        <v>0</v>
      </c>
      <c r="H484">
        <v>0</v>
      </c>
      <c r="I484">
        <v>0</v>
      </c>
    </row>
    <row r="485" spans="1:9" ht="15.75" customHeight="1">
      <c r="A485">
        <v>0</v>
      </c>
      <c r="B485">
        <v>0</v>
      </c>
      <c r="C485">
        <v>0</v>
      </c>
      <c r="G485">
        <v>0</v>
      </c>
      <c r="H485">
        <v>0</v>
      </c>
      <c r="I485">
        <v>0</v>
      </c>
    </row>
    <row r="486" spans="1:9" ht="15.75" customHeight="1">
      <c r="A486">
        <v>0</v>
      </c>
      <c r="B486">
        <v>0</v>
      </c>
      <c r="C486">
        <v>0</v>
      </c>
      <c r="G486">
        <v>0</v>
      </c>
      <c r="H486">
        <v>0</v>
      </c>
      <c r="I486">
        <v>0</v>
      </c>
    </row>
    <row r="487" spans="1:9" ht="15.75" customHeight="1">
      <c r="A487">
        <v>0</v>
      </c>
      <c r="B487">
        <v>0</v>
      </c>
      <c r="C487">
        <v>0</v>
      </c>
      <c r="G487">
        <v>0</v>
      </c>
      <c r="H487">
        <v>0</v>
      </c>
      <c r="I487">
        <v>0</v>
      </c>
    </row>
    <row r="488" spans="1:9" ht="15.75" customHeight="1">
      <c r="A488">
        <v>0</v>
      </c>
      <c r="B488">
        <v>0</v>
      </c>
      <c r="C488">
        <v>0</v>
      </c>
      <c r="G488">
        <v>0</v>
      </c>
      <c r="H488">
        <v>0</v>
      </c>
      <c r="I488">
        <v>0</v>
      </c>
    </row>
    <row r="489" spans="1:9" ht="15.75" customHeight="1">
      <c r="A489">
        <v>0</v>
      </c>
      <c r="B489">
        <v>0</v>
      </c>
      <c r="C489">
        <v>0</v>
      </c>
      <c r="G489">
        <v>0</v>
      </c>
      <c r="H489">
        <v>0</v>
      </c>
      <c r="I489">
        <v>0</v>
      </c>
    </row>
    <row r="490" spans="1:9" ht="15.75" customHeight="1">
      <c r="A490">
        <v>0</v>
      </c>
      <c r="B490">
        <v>0</v>
      </c>
      <c r="C490">
        <v>0</v>
      </c>
      <c r="G490">
        <v>0</v>
      </c>
      <c r="H490">
        <v>0</v>
      </c>
      <c r="I490">
        <v>0</v>
      </c>
    </row>
    <row r="491" spans="1:9" ht="15.75" customHeight="1">
      <c r="A491">
        <v>0</v>
      </c>
      <c r="B491">
        <v>0</v>
      </c>
      <c r="C491">
        <v>0</v>
      </c>
      <c r="G491">
        <v>0</v>
      </c>
      <c r="H491">
        <v>0</v>
      </c>
      <c r="I491">
        <v>0</v>
      </c>
    </row>
    <row r="492" spans="1:9" ht="15.75" customHeight="1">
      <c r="A492">
        <v>0</v>
      </c>
      <c r="B492">
        <v>0</v>
      </c>
      <c r="C492">
        <v>0</v>
      </c>
      <c r="G492">
        <v>0</v>
      </c>
      <c r="H492">
        <v>0</v>
      </c>
      <c r="I492">
        <v>0</v>
      </c>
    </row>
    <row r="493" spans="1:9" ht="15.75" customHeight="1">
      <c r="A493">
        <v>0</v>
      </c>
      <c r="B493">
        <v>0</v>
      </c>
      <c r="C493">
        <v>0</v>
      </c>
      <c r="G493">
        <v>0</v>
      </c>
      <c r="H493">
        <v>0</v>
      </c>
      <c r="I493">
        <v>0</v>
      </c>
    </row>
    <row r="494" spans="1:9" ht="15.75" customHeight="1">
      <c r="A494">
        <v>0</v>
      </c>
      <c r="B494">
        <v>0</v>
      </c>
      <c r="C494">
        <v>0</v>
      </c>
      <c r="G494">
        <v>0</v>
      </c>
      <c r="H494">
        <v>0</v>
      </c>
      <c r="I494">
        <v>0</v>
      </c>
    </row>
    <row r="495" spans="1:9" ht="15.75" customHeight="1">
      <c r="A495">
        <v>0</v>
      </c>
      <c r="B495">
        <v>0</v>
      </c>
      <c r="C495">
        <v>0</v>
      </c>
      <c r="G495">
        <v>0</v>
      </c>
      <c r="H495">
        <v>0</v>
      </c>
      <c r="I495">
        <v>0</v>
      </c>
    </row>
    <row r="496" spans="1:9" ht="15.75" customHeight="1">
      <c r="A496">
        <v>0</v>
      </c>
      <c r="B496">
        <v>0</v>
      </c>
      <c r="C496">
        <v>0</v>
      </c>
      <c r="G496">
        <v>0</v>
      </c>
      <c r="H496">
        <v>0</v>
      </c>
      <c r="I496">
        <v>0</v>
      </c>
    </row>
    <row r="497" spans="1:9" ht="15.75" customHeight="1">
      <c r="A497">
        <v>0</v>
      </c>
      <c r="B497">
        <v>0</v>
      </c>
      <c r="C497">
        <v>0</v>
      </c>
      <c r="G497">
        <v>0</v>
      </c>
      <c r="H497">
        <v>0</v>
      </c>
      <c r="I497">
        <v>0</v>
      </c>
    </row>
    <row r="498" spans="1:9" ht="15.75" customHeight="1">
      <c r="A498">
        <v>0</v>
      </c>
      <c r="B498">
        <v>0</v>
      </c>
      <c r="C498">
        <v>0</v>
      </c>
      <c r="G498">
        <v>0</v>
      </c>
      <c r="H498">
        <v>0</v>
      </c>
      <c r="I498">
        <v>0</v>
      </c>
    </row>
    <row r="499" spans="1:9" ht="15.75" customHeight="1">
      <c r="A499">
        <v>0</v>
      </c>
      <c r="B499">
        <v>0</v>
      </c>
      <c r="C499">
        <v>0</v>
      </c>
      <c r="G499">
        <v>0</v>
      </c>
      <c r="H499">
        <v>0</v>
      </c>
      <c r="I499">
        <v>0</v>
      </c>
    </row>
    <row r="500" spans="1:9" ht="15.75" customHeight="1">
      <c r="A500">
        <v>0</v>
      </c>
      <c r="B500">
        <v>0</v>
      </c>
      <c r="C500">
        <v>0</v>
      </c>
      <c r="G500">
        <v>0</v>
      </c>
      <c r="H500">
        <v>0</v>
      </c>
      <c r="I500">
        <v>0</v>
      </c>
    </row>
    <row r="501" spans="1:9" ht="15.75" customHeight="1">
      <c r="A501">
        <v>0</v>
      </c>
      <c r="B501">
        <v>0</v>
      </c>
      <c r="C501">
        <v>0</v>
      </c>
      <c r="G501">
        <v>0</v>
      </c>
      <c r="H501">
        <v>0</v>
      </c>
      <c r="I501">
        <v>0</v>
      </c>
    </row>
    <row r="502" spans="1:9" ht="15.75" customHeight="1">
      <c r="A502">
        <v>0</v>
      </c>
      <c r="B502">
        <v>0</v>
      </c>
      <c r="C502">
        <v>0</v>
      </c>
      <c r="G502">
        <v>0</v>
      </c>
      <c r="H502">
        <v>0</v>
      </c>
      <c r="I502">
        <v>0</v>
      </c>
    </row>
    <row r="503" spans="1:9" ht="15.75" customHeight="1">
      <c r="A503">
        <v>0</v>
      </c>
      <c r="B503">
        <v>0</v>
      </c>
      <c r="C503">
        <v>0</v>
      </c>
      <c r="G503">
        <v>0</v>
      </c>
      <c r="H503">
        <v>0</v>
      </c>
      <c r="I503">
        <v>0</v>
      </c>
    </row>
    <row r="504" spans="1:9" ht="15.75" customHeight="1">
      <c r="A504">
        <v>0</v>
      </c>
      <c r="B504">
        <v>0</v>
      </c>
      <c r="C504">
        <v>0</v>
      </c>
      <c r="G504">
        <v>0</v>
      </c>
      <c r="H504">
        <v>0</v>
      </c>
      <c r="I504">
        <v>0</v>
      </c>
    </row>
    <row r="505" spans="1:9" ht="15.75" customHeight="1">
      <c r="A505">
        <v>0</v>
      </c>
      <c r="B505">
        <v>0</v>
      </c>
      <c r="C505">
        <v>0</v>
      </c>
      <c r="G505">
        <v>0</v>
      </c>
      <c r="H505">
        <v>0</v>
      </c>
      <c r="I505">
        <v>0</v>
      </c>
    </row>
    <row r="506" spans="1:9" ht="15.75" customHeight="1">
      <c r="A506">
        <v>0</v>
      </c>
      <c r="B506">
        <v>0</v>
      </c>
      <c r="C506">
        <v>0</v>
      </c>
      <c r="G506">
        <v>0</v>
      </c>
      <c r="H506">
        <v>0</v>
      </c>
      <c r="I506">
        <v>0</v>
      </c>
    </row>
    <row r="507" spans="1:9" ht="15.75" customHeight="1">
      <c r="A507">
        <v>0</v>
      </c>
      <c r="B507">
        <v>0</v>
      </c>
      <c r="C507">
        <v>0</v>
      </c>
      <c r="G507">
        <v>0</v>
      </c>
      <c r="H507">
        <v>0</v>
      </c>
      <c r="I507">
        <v>0</v>
      </c>
    </row>
    <row r="508" spans="1:9" ht="15.75" customHeight="1">
      <c r="A508">
        <v>0</v>
      </c>
      <c r="B508">
        <v>0</v>
      </c>
      <c r="C508">
        <v>0</v>
      </c>
      <c r="G508">
        <v>0</v>
      </c>
      <c r="H508">
        <v>0</v>
      </c>
      <c r="I508">
        <v>0</v>
      </c>
    </row>
    <row r="509" spans="1:9" ht="15.75" customHeight="1">
      <c r="A509">
        <v>0</v>
      </c>
      <c r="B509">
        <v>0</v>
      </c>
      <c r="C509">
        <v>0</v>
      </c>
      <c r="G509">
        <v>0</v>
      </c>
      <c r="H509">
        <v>0</v>
      </c>
      <c r="I509">
        <v>0</v>
      </c>
    </row>
    <row r="510" spans="1:9" ht="15.75" customHeight="1">
      <c r="A510">
        <v>0</v>
      </c>
      <c r="B510">
        <v>0</v>
      </c>
      <c r="C510">
        <v>0</v>
      </c>
      <c r="G510">
        <v>0</v>
      </c>
      <c r="H510">
        <v>0</v>
      </c>
      <c r="I510">
        <v>0</v>
      </c>
    </row>
    <row r="511" spans="1:9" ht="15.75" customHeight="1">
      <c r="A511">
        <v>0</v>
      </c>
      <c r="B511">
        <v>0</v>
      </c>
      <c r="C511">
        <v>0</v>
      </c>
      <c r="G511">
        <v>0</v>
      </c>
      <c r="H511">
        <v>0</v>
      </c>
      <c r="I511">
        <v>0</v>
      </c>
    </row>
    <row r="512" spans="1:9" ht="15.75" customHeight="1">
      <c r="A512">
        <v>0</v>
      </c>
      <c r="B512">
        <v>0</v>
      </c>
      <c r="C512">
        <v>0</v>
      </c>
      <c r="G512">
        <v>0</v>
      </c>
      <c r="H512">
        <v>0</v>
      </c>
      <c r="I512">
        <v>0</v>
      </c>
    </row>
    <row r="513" spans="1:9" ht="15.75" customHeight="1">
      <c r="A513">
        <v>0</v>
      </c>
      <c r="B513">
        <v>0</v>
      </c>
      <c r="C513">
        <v>0</v>
      </c>
      <c r="G513">
        <v>0</v>
      </c>
      <c r="H513">
        <v>0</v>
      </c>
      <c r="I513">
        <v>0</v>
      </c>
    </row>
    <row r="514" spans="1:9" ht="15.75" customHeight="1">
      <c r="A514">
        <v>0</v>
      </c>
      <c r="B514">
        <v>0</v>
      </c>
      <c r="C514">
        <v>0</v>
      </c>
      <c r="G514">
        <v>0</v>
      </c>
      <c r="H514">
        <v>0</v>
      </c>
      <c r="I514">
        <v>0</v>
      </c>
    </row>
    <row r="515" spans="1:9" ht="15.75" customHeight="1">
      <c r="A515">
        <v>0</v>
      </c>
      <c r="B515">
        <v>0</v>
      </c>
      <c r="C515">
        <v>0</v>
      </c>
      <c r="G515">
        <v>0</v>
      </c>
      <c r="H515">
        <v>0</v>
      </c>
      <c r="I515">
        <v>0</v>
      </c>
    </row>
    <row r="516" spans="1:9" ht="15.75" customHeight="1">
      <c r="A516">
        <v>0</v>
      </c>
      <c r="B516">
        <v>0</v>
      </c>
      <c r="C516">
        <v>0</v>
      </c>
      <c r="G516">
        <v>0</v>
      </c>
      <c r="H516">
        <v>0</v>
      </c>
      <c r="I516">
        <v>0</v>
      </c>
    </row>
    <row r="517" spans="1:9" ht="15.75" customHeight="1">
      <c r="A517">
        <v>0</v>
      </c>
      <c r="B517">
        <v>0</v>
      </c>
      <c r="C517">
        <v>0</v>
      </c>
      <c r="G517">
        <v>0</v>
      </c>
      <c r="H517">
        <v>0</v>
      </c>
      <c r="I517">
        <v>0</v>
      </c>
    </row>
    <row r="518" spans="1:9" ht="15.75" customHeight="1">
      <c r="A518">
        <v>0</v>
      </c>
      <c r="B518">
        <v>0</v>
      </c>
      <c r="C518">
        <v>0</v>
      </c>
      <c r="G518">
        <v>0</v>
      </c>
      <c r="H518">
        <v>0</v>
      </c>
      <c r="I518">
        <v>0</v>
      </c>
    </row>
    <row r="519" spans="1:9" ht="15.75" customHeight="1">
      <c r="A519">
        <v>0</v>
      </c>
      <c r="B519">
        <v>0</v>
      </c>
      <c r="C519">
        <v>0</v>
      </c>
      <c r="G519">
        <v>0</v>
      </c>
      <c r="H519">
        <v>0</v>
      </c>
      <c r="I519">
        <v>0</v>
      </c>
    </row>
    <row r="520" spans="1:9" ht="15.75" customHeight="1">
      <c r="A520">
        <v>0</v>
      </c>
      <c r="B520">
        <v>0</v>
      </c>
      <c r="C520">
        <v>0</v>
      </c>
      <c r="G520">
        <v>0</v>
      </c>
      <c r="H520">
        <v>0</v>
      </c>
      <c r="I520">
        <v>0</v>
      </c>
    </row>
    <row r="521" spans="1:9" ht="15.75" customHeight="1">
      <c r="A521">
        <v>0</v>
      </c>
      <c r="B521">
        <v>0</v>
      </c>
      <c r="C521">
        <v>0</v>
      </c>
      <c r="G521">
        <v>0</v>
      </c>
      <c r="H521">
        <v>0</v>
      </c>
      <c r="I521">
        <v>0</v>
      </c>
    </row>
    <row r="522" spans="1:9" ht="15.75" customHeight="1">
      <c r="A522">
        <v>0</v>
      </c>
      <c r="B522">
        <v>0</v>
      </c>
      <c r="C522">
        <v>0</v>
      </c>
      <c r="G522">
        <v>0</v>
      </c>
      <c r="H522">
        <v>0</v>
      </c>
      <c r="I522">
        <v>0</v>
      </c>
    </row>
    <row r="523" spans="1:9" ht="15.75" customHeight="1">
      <c r="A523">
        <v>0</v>
      </c>
      <c r="B523">
        <v>0</v>
      </c>
      <c r="C523">
        <v>0</v>
      </c>
      <c r="G523">
        <v>0</v>
      </c>
      <c r="H523">
        <v>0</v>
      </c>
      <c r="I523">
        <v>0</v>
      </c>
    </row>
    <row r="524" spans="1:9" ht="15.75" customHeight="1">
      <c r="A524">
        <v>0</v>
      </c>
      <c r="B524">
        <v>0</v>
      </c>
      <c r="C524">
        <v>0</v>
      </c>
      <c r="G524">
        <v>0</v>
      </c>
      <c r="H524">
        <v>0</v>
      </c>
      <c r="I524">
        <v>0</v>
      </c>
    </row>
    <row r="525" spans="1:9" ht="15.75" customHeight="1">
      <c r="A525">
        <v>0</v>
      </c>
      <c r="B525">
        <v>0</v>
      </c>
      <c r="C525">
        <v>0</v>
      </c>
      <c r="G525">
        <v>0</v>
      </c>
      <c r="H525">
        <v>0</v>
      </c>
      <c r="I525">
        <v>0</v>
      </c>
    </row>
    <row r="526" spans="1:9" ht="15.75" customHeight="1">
      <c r="A526">
        <v>0</v>
      </c>
      <c r="B526">
        <v>0</v>
      </c>
      <c r="C526">
        <v>0</v>
      </c>
      <c r="G526">
        <v>0</v>
      </c>
      <c r="H526">
        <v>0</v>
      </c>
      <c r="I526">
        <v>0</v>
      </c>
    </row>
    <row r="527" spans="1:9" ht="15.75" customHeight="1">
      <c r="A527">
        <v>0</v>
      </c>
      <c r="B527">
        <v>0</v>
      </c>
      <c r="C527">
        <v>0</v>
      </c>
      <c r="G527">
        <v>0</v>
      </c>
      <c r="H527">
        <v>0</v>
      </c>
      <c r="I527">
        <v>0</v>
      </c>
    </row>
    <row r="528" spans="1:9" ht="15.75" customHeight="1">
      <c r="A528">
        <v>0</v>
      </c>
      <c r="B528">
        <v>0</v>
      </c>
      <c r="C528">
        <v>0</v>
      </c>
      <c r="G528">
        <v>0</v>
      </c>
      <c r="H528">
        <v>0</v>
      </c>
      <c r="I528">
        <v>0</v>
      </c>
    </row>
    <row r="529" spans="1:9" ht="15.75" customHeight="1">
      <c r="A529">
        <v>0</v>
      </c>
      <c r="B529">
        <v>0</v>
      </c>
      <c r="C529">
        <v>0</v>
      </c>
      <c r="G529">
        <v>0</v>
      </c>
      <c r="H529">
        <v>0</v>
      </c>
      <c r="I529">
        <v>0</v>
      </c>
    </row>
    <row r="530" spans="1:9" ht="15.75" customHeight="1">
      <c r="A530">
        <v>0</v>
      </c>
      <c r="B530">
        <v>0</v>
      </c>
      <c r="C530">
        <v>0</v>
      </c>
      <c r="G530">
        <v>0</v>
      </c>
      <c r="H530">
        <v>0</v>
      </c>
      <c r="I530">
        <v>0</v>
      </c>
    </row>
    <row r="531" spans="1:9" ht="15.75" customHeight="1">
      <c r="A531">
        <v>0</v>
      </c>
      <c r="B531">
        <v>0</v>
      </c>
      <c r="C531">
        <v>0</v>
      </c>
      <c r="G531">
        <v>0</v>
      </c>
      <c r="H531">
        <v>0</v>
      </c>
      <c r="I531">
        <v>0</v>
      </c>
    </row>
    <row r="532" spans="1:9" ht="15.75" customHeight="1">
      <c r="A532">
        <v>0</v>
      </c>
      <c r="B532">
        <v>0</v>
      </c>
      <c r="C532">
        <v>0</v>
      </c>
      <c r="G532">
        <v>0</v>
      </c>
      <c r="H532">
        <v>0</v>
      </c>
      <c r="I532">
        <v>0</v>
      </c>
    </row>
    <row r="533" spans="1:9" ht="15.75" customHeight="1">
      <c r="A533">
        <v>0</v>
      </c>
      <c r="B533">
        <v>0</v>
      </c>
      <c r="C533">
        <v>0</v>
      </c>
      <c r="G533">
        <v>0</v>
      </c>
      <c r="H533">
        <v>0</v>
      </c>
      <c r="I533">
        <v>0</v>
      </c>
    </row>
    <row r="534" spans="1:9" ht="15.75" customHeight="1">
      <c r="A534">
        <v>0</v>
      </c>
      <c r="B534">
        <v>0</v>
      </c>
      <c r="C534">
        <v>0</v>
      </c>
      <c r="G534">
        <v>0</v>
      </c>
      <c r="H534">
        <v>0</v>
      </c>
      <c r="I534">
        <v>0</v>
      </c>
    </row>
    <row r="535" spans="1:9" ht="15.75" customHeight="1">
      <c r="A535">
        <v>0</v>
      </c>
      <c r="B535">
        <v>0</v>
      </c>
      <c r="C535">
        <v>0</v>
      </c>
      <c r="G535">
        <v>0</v>
      </c>
      <c r="H535">
        <v>0</v>
      </c>
      <c r="I535">
        <v>0</v>
      </c>
    </row>
    <row r="536" spans="1:9" ht="15.75" customHeight="1">
      <c r="A536">
        <v>0</v>
      </c>
      <c r="B536">
        <v>0</v>
      </c>
      <c r="C536">
        <v>0</v>
      </c>
      <c r="G536">
        <v>0</v>
      </c>
      <c r="H536">
        <v>0</v>
      </c>
      <c r="I536">
        <v>0</v>
      </c>
    </row>
    <row r="537" spans="1:9" ht="15.75" customHeight="1">
      <c r="A537">
        <v>0</v>
      </c>
      <c r="B537">
        <v>0</v>
      </c>
      <c r="C537">
        <v>0</v>
      </c>
      <c r="G537">
        <v>0</v>
      </c>
      <c r="H537">
        <v>0</v>
      </c>
      <c r="I537">
        <v>0</v>
      </c>
    </row>
    <row r="538" spans="1:9" ht="15.75" customHeight="1">
      <c r="A538">
        <v>0</v>
      </c>
      <c r="B538">
        <v>0</v>
      </c>
      <c r="C538">
        <v>0</v>
      </c>
      <c r="G538">
        <v>0</v>
      </c>
      <c r="H538">
        <v>0</v>
      </c>
      <c r="I538">
        <v>0</v>
      </c>
    </row>
    <row r="539" spans="1:9" ht="15.75" customHeight="1">
      <c r="A539">
        <v>0</v>
      </c>
      <c r="B539">
        <v>0</v>
      </c>
      <c r="C539">
        <v>0</v>
      </c>
      <c r="G539">
        <v>0</v>
      </c>
      <c r="H539">
        <v>0</v>
      </c>
      <c r="I539">
        <v>0</v>
      </c>
    </row>
    <row r="540" spans="1:9" ht="15.75" customHeight="1">
      <c r="A540">
        <v>0</v>
      </c>
      <c r="B540">
        <v>0</v>
      </c>
      <c r="C540">
        <v>0</v>
      </c>
      <c r="G540">
        <v>0</v>
      </c>
      <c r="H540">
        <v>0</v>
      </c>
      <c r="I540">
        <v>0</v>
      </c>
    </row>
    <row r="541" spans="1:9" ht="15.75" customHeight="1">
      <c r="A541">
        <v>0</v>
      </c>
      <c r="B541">
        <v>0</v>
      </c>
      <c r="C541">
        <v>0</v>
      </c>
      <c r="G541">
        <v>0</v>
      </c>
      <c r="H541">
        <v>0</v>
      </c>
      <c r="I541">
        <v>0</v>
      </c>
    </row>
    <row r="542" spans="1:9" ht="15.75" customHeight="1">
      <c r="A542">
        <v>0</v>
      </c>
      <c r="B542">
        <v>0</v>
      </c>
      <c r="C542">
        <v>0</v>
      </c>
      <c r="G542">
        <v>0</v>
      </c>
      <c r="H542">
        <v>0</v>
      </c>
      <c r="I542">
        <v>0</v>
      </c>
    </row>
    <row r="543" spans="1:9" ht="15.75" customHeight="1">
      <c r="A543">
        <v>0</v>
      </c>
      <c r="B543">
        <v>0</v>
      </c>
      <c r="C543">
        <v>0</v>
      </c>
      <c r="G543">
        <v>0</v>
      </c>
      <c r="H543">
        <v>0</v>
      </c>
      <c r="I543">
        <v>0</v>
      </c>
    </row>
    <row r="544" spans="1:9" ht="15.75" customHeight="1">
      <c r="A544">
        <v>0</v>
      </c>
      <c r="B544">
        <v>0</v>
      </c>
      <c r="C544">
        <v>0</v>
      </c>
      <c r="G544">
        <v>0</v>
      </c>
      <c r="H544">
        <v>0</v>
      </c>
      <c r="I544">
        <v>0</v>
      </c>
    </row>
    <row r="545" spans="1:9" ht="15.75" customHeight="1">
      <c r="A545">
        <v>0</v>
      </c>
      <c r="B545">
        <v>0</v>
      </c>
      <c r="C545">
        <v>0</v>
      </c>
      <c r="G545">
        <v>0</v>
      </c>
      <c r="H545">
        <v>0</v>
      </c>
      <c r="I545">
        <v>0</v>
      </c>
    </row>
    <row r="546" spans="1:9" ht="15.75" customHeight="1">
      <c r="A546">
        <v>0</v>
      </c>
      <c r="B546">
        <v>0</v>
      </c>
      <c r="C546">
        <v>0</v>
      </c>
      <c r="G546">
        <v>0</v>
      </c>
      <c r="H546">
        <v>0</v>
      </c>
      <c r="I546">
        <v>0</v>
      </c>
    </row>
    <row r="547" spans="1:9" ht="15.75" customHeight="1">
      <c r="A547">
        <v>0</v>
      </c>
      <c r="B547">
        <v>0</v>
      </c>
      <c r="C547">
        <v>0</v>
      </c>
      <c r="G547">
        <v>0</v>
      </c>
      <c r="H547">
        <v>0</v>
      </c>
      <c r="I547">
        <v>0</v>
      </c>
    </row>
    <row r="548" spans="1:9" ht="15.75" customHeight="1">
      <c r="A548">
        <v>0</v>
      </c>
      <c r="B548">
        <v>0</v>
      </c>
      <c r="C548">
        <v>0</v>
      </c>
      <c r="G548">
        <v>0</v>
      </c>
      <c r="H548">
        <v>0</v>
      </c>
      <c r="I548">
        <v>0</v>
      </c>
    </row>
    <row r="549" spans="1:9" ht="15.75" customHeight="1">
      <c r="A549">
        <v>0</v>
      </c>
      <c r="B549">
        <v>0</v>
      </c>
      <c r="C549">
        <v>0</v>
      </c>
      <c r="G549">
        <v>0</v>
      </c>
      <c r="H549">
        <v>0</v>
      </c>
      <c r="I549">
        <v>0</v>
      </c>
    </row>
    <row r="550" spans="1:9" ht="15.75" customHeight="1">
      <c r="A550">
        <v>0</v>
      </c>
      <c r="B550">
        <v>0</v>
      </c>
      <c r="C550">
        <v>0</v>
      </c>
      <c r="G550">
        <v>0</v>
      </c>
      <c r="H550">
        <v>0</v>
      </c>
      <c r="I550">
        <v>0</v>
      </c>
    </row>
    <row r="551" spans="1:9" ht="15.75" customHeight="1">
      <c r="A551">
        <v>0</v>
      </c>
      <c r="B551">
        <v>0</v>
      </c>
      <c r="C551">
        <v>0</v>
      </c>
      <c r="G551">
        <v>0</v>
      </c>
      <c r="H551">
        <v>0</v>
      </c>
      <c r="I551">
        <v>0</v>
      </c>
    </row>
    <row r="552" spans="1:9" ht="15.75" customHeight="1">
      <c r="A552">
        <v>0</v>
      </c>
      <c r="B552">
        <v>0</v>
      </c>
      <c r="C552">
        <v>0</v>
      </c>
      <c r="G552">
        <v>0</v>
      </c>
      <c r="H552">
        <v>0</v>
      </c>
      <c r="I552">
        <v>0</v>
      </c>
    </row>
    <row r="553" spans="1:9" ht="15.75" customHeight="1">
      <c r="A553">
        <v>0</v>
      </c>
      <c r="B553">
        <v>0</v>
      </c>
      <c r="C553">
        <v>0</v>
      </c>
      <c r="G553">
        <v>0</v>
      </c>
      <c r="H553">
        <v>0</v>
      </c>
      <c r="I553">
        <v>0</v>
      </c>
    </row>
    <row r="554" spans="1:9" ht="15.75" customHeight="1">
      <c r="A554">
        <v>0</v>
      </c>
      <c r="B554">
        <v>0</v>
      </c>
      <c r="C554">
        <v>0</v>
      </c>
      <c r="G554">
        <v>0</v>
      </c>
      <c r="H554">
        <v>0</v>
      </c>
      <c r="I554">
        <v>0</v>
      </c>
    </row>
    <row r="555" spans="1:9" ht="15.75" customHeight="1">
      <c r="A555">
        <v>0</v>
      </c>
      <c r="B555">
        <v>0</v>
      </c>
      <c r="C555">
        <v>0</v>
      </c>
      <c r="G555">
        <v>0</v>
      </c>
      <c r="H555">
        <v>0</v>
      </c>
      <c r="I555">
        <v>0</v>
      </c>
    </row>
    <row r="556" spans="1:9" ht="15.75" customHeight="1">
      <c r="A556">
        <v>0</v>
      </c>
      <c r="B556">
        <v>0</v>
      </c>
      <c r="C556">
        <v>0</v>
      </c>
      <c r="G556">
        <v>0</v>
      </c>
      <c r="H556">
        <v>0</v>
      </c>
      <c r="I556">
        <v>0</v>
      </c>
    </row>
    <row r="557" spans="1:9" ht="15.75" customHeight="1">
      <c r="A557">
        <v>0</v>
      </c>
      <c r="B557">
        <v>0</v>
      </c>
      <c r="C557">
        <v>0</v>
      </c>
      <c r="G557">
        <v>0</v>
      </c>
      <c r="H557">
        <v>0</v>
      </c>
      <c r="I557">
        <v>0</v>
      </c>
    </row>
    <row r="558" spans="1:9" ht="15.75" customHeight="1">
      <c r="A558">
        <v>0</v>
      </c>
      <c r="B558">
        <v>0</v>
      </c>
      <c r="C558">
        <v>0</v>
      </c>
      <c r="G558">
        <v>0</v>
      </c>
      <c r="H558">
        <v>0</v>
      </c>
      <c r="I558">
        <v>0</v>
      </c>
    </row>
    <row r="559" spans="1:9" ht="15.75" customHeight="1">
      <c r="A559">
        <v>0</v>
      </c>
      <c r="B559">
        <v>0</v>
      </c>
      <c r="C559">
        <v>0</v>
      </c>
      <c r="G559">
        <v>0</v>
      </c>
      <c r="H559">
        <v>0</v>
      </c>
      <c r="I559">
        <v>0</v>
      </c>
    </row>
    <row r="560" spans="1:9" ht="15.75" customHeight="1">
      <c r="A560">
        <v>0</v>
      </c>
      <c r="B560">
        <v>0</v>
      </c>
      <c r="C560">
        <v>0</v>
      </c>
      <c r="G560">
        <v>0</v>
      </c>
      <c r="H560">
        <v>0</v>
      </c>
      <c r="I560">
        <v>0</v>
      </c>
    </row>
    <row r="561" spans="1:9" ht="15.75" customHeight="1">
      <c r="A561">
        <v>0</v>
      </c>
      <c r="B561">
        <v>0</v>
      </c>
      <c r="C561">
        <v>0</v>
      </c>
      <c r="G561">
        <v>0</v>
      </c>
      <c r="H561">
        <v>0</v>
      </c>
      <c r="I561">
        <v>0</v>
      </c>
    </row>
    <row r="562" spans="1:9" ht="15.75" customHeight="1">
      <c r="A562">
        <v>0</v>
      </c>
      <c r="B562">
        <v>0</v>
      </c>
      <c r="C562">
        <v>0</v>
      </c>
      <c r="G562">
        <v>0</v>
      </c>
      <c r="H562">
        <v>0</v>
      </c>
      <c r="I562">
        <v>0</v>
      </c>
    </row>
    <row r="563" spans="1:9" ht="15.75" customHeight="1">
      <c r="A563">
        <v>0</v>
      </c>
      <c r="B563">
        <v>0</v>
      </c>
      <c r="C563">
        <v>0</v>
      </c>
      <c r="G563">
        <v>0</v>
      </c>
      <c r="H563">
        <v>0</v>
      </c>
      <c r="I563">
        <v>0</v>
      </c>
    </row>
    <row r="564" spans="1:9" ht="15.75" customHeight="1">
      <c r="A564">
        <v>0</v>
      </c>
      <c r="B564">
        <v>0</v>
      </c>
      <c r="C564">
        <v>0</v>
      </c>
      <c r="G564">
        <v>0</v>
      </c>
      <c r="H564">
        <v>0</v>
      </c>
      <c r="I564">
        <v>0</v>
      </c>
    </row>
    <row r="565" spans="1:9" ht="15.75" customHeight="1">
      <c r="A565">
        <v>0</v>
      </c>
      <c r="B565">
        <v>0</v>
      </c>
      <c r="C565">
        <v>0</v>
      </c>
      <c r="G565">
        <v>0</v>
      </c>
      <c r="H565">
        <v>0</v>
      </c>
      <c r="I565">
        <v>0</v>
      </c>
    </row>
    <row r="566" spans="1:9" ht="15.75" customHeight="1">
      <c r="A566">
        <v>0</v>
      </c>
      <c r="B566">
        <v>0</v>
      </c>
      <c r="C566">
        <v>0</v>
      </c>
      <c r="G566">
        <v>0</v>
      </c>
      <c r="H566">
        <v>0</v>
      </c>
      <c r="I566">
        <v>0</v>
      </c>
    </row>
    <row r="567" spans="1:9" ht="15.75" customHeight="1">
      <c r="A567">
        <v>0</v>
      </c>
      <c r="B567">
        <v>0</v>
      </c>
      <c r="C567">
        <v>0</v>
      </c>
      <c r="G567">
        <v>0</v>
      </c>
      <c r="H567">
        <v>0</v>
      </c>
      <c r="I567">
        <v>0</v>
      </c>
    </row>
    <row r="568" spans="1:9" ht="15.75" customHeight="1">
      <c r="A568">
        <v>0</v>
      </c>
      <c r="B568">
        <v>0</v>
      </c>
      <c r="C568">
        <v>0</v>
      </c>
      <c r="G568">
        <v>0</v>
      </c>
      <c r="H568">
        <v>0</v>
      </c>
      <c r="I568">
        <v>0</v>
      </c>
    </row>
    <row r="569" spans="1:9" ht="15.75" customHeight="1">
      <c r="A569">
        <v>0</v>
      </c>
      <c r="B569">
        <v>0</v>
      </c>
      <c r="C569">
        <v>0</v>
      </c>
      <c r="G569">
        <v>0</v>
      </c>
      <c r="H569">
        <v>0</v>
      </c>
      <c r="I569">
        <v>0</v>
      </c>
    </row>
    <row r="570" spans="1:9" ht="15.75" customHeight="1">
      <c r="A570">
        <v>0</v>
      </c>
      <c r="B570">
        <v>0</v>
      </c>
      <c r="C570">
        <v>0</v>
      </c>
      <c r="G570">
        <v>0</v>
      </c>
      <c r="H570">
        <v>0</v>
      </c>
      <c r="I570">
        <v>0</v>
      </c>
    </row>
    <row r="571" spans="1:9" ht="15.75" customHeight="1">
      <c r="A571">
        <v>0</v>
      </c>
      <c r="B571">
        <v>0</v>
      </c>
      <c r="C571">
        <v>0</v>
      </c>
      <c r="G571">
        <v>0</v>
      </c>
      <c r="H571">
        <v>0</v>
      </c>
      <c r="I571">
        <v>0</v>
      </c>
    </row>
    <row r="572" spans="1:9" ht="15.75" customHeight="1">
      <c r="A572">
        <v>0</v>
      </c>
      <c r="B572">
        <v>0</v>
      </c>
      <c r="C572">
        <v>0</v>
      </c>
      <c r="G572">
        <v>0</v>
      </c>
      <c r="H572">
        <v>0</v>
      </c>
      <c r="I572">
        <v>0</v>
      </c>
    </row>
    <row r="573" spans="1:9" ht="15.75" customHeight="1">
      <c r="A573">
        <v>0</v>
      </c>
      <c r="B573">
        <v>0</v>
      </c>
      <c r="C573">
        <v>0</v>
      </c>
      <c r="G573">
        <v>0</v>
      </c>
      <c r="H573">
        <v>0</v>
      </c>
      <c r="I573">
        <v>0</v>
      </c>
    </row>
    <row r="574" spans="1:9" ht="15.75" customHeight="1">
      <c r="A574">
        <v>0</v>
      </c>
      <c r="B574">
        <v>0</v>
      </c>
      <c r="C574">
        <v>0</v>
      </c>
      <c r="G574">
        <v>0</v>
      </c>
      <c r="H574">
        <v>0</v>
      </c>
      <c r="I574">
        <v>0</v>
      </c>
    </row>
    <row r="575" spans="1:9" ht="15.75" customHeight="1">
      <c r="A575">
        <v>0</v>
      </c>
      <c r="B575">
        <v>0</v>
      </c>
      <c r="C575">
        <v>0</v>
      </c>
      <c r="G575">
        <v>0</v>
      </c>
      <c r="H575">
        <v>0</v>
      </c>
      <c r="I575">
        <v>0</v>
      </c>
    </row>
    <row r="576" spans="1:9" ht="15.75" customHeight="1">
      <c r="A576">
        <v>0</v>
      </c>
      <c r="B576">
        <v>0</v>
      </c>
      <c r="C576">
        <v>0</v>
      </c>
      <c r="G576">
        <v>0</v>
      </c>
      <c r="H576">
        <v>0</v>
      </c>
      <c r="I576">
        <v>0</v>
      </c>
    </row>
    <row r="577" spans="1:9" ht="15.75" customHeight="1">
      <c r="A577">
        <v>0</v>
      </c>
      <c r="B577">
        <v>0</v>
      </c>
      <c r="C577">
        <v>0</v>
      </c>
      <c r="G577">
        <v>0</v>
      </c>
      <c r="H577">
        <v>0</v>
      </c>
      <c r="I577">
        <v>0</v>
      </c>
    </row>
    <row r="578" spans="1:9" ht="15.75" customHeight="1">
      <c r="A578">
        <v>0</v>
      </c>
      <c r="B578">
        <v>0</v>
      </c>
      <c r="C578">
        <v>0</v>
      </c>
      <c r="G578">
        <v>0</v>
      </c>
      <c r="H578">
        <v>0</v>
      </c>
      <c r="I578">
        <v>0</v>
      </c>
    </row>
    <row r="579" spans="1:9" ht="15.75" customHeight="1">
      <c r="A579">
        <v>0</v>
      </c>
      <c r="B579">
        <v>0</v>
      </c>
      <c r="C579">
        <v>0</v>
      </c>
      <c r="G579">
        <v>0</v>
      </c>
      <c r="H579">
        <v>0</v>
      </c>
      <c r="I579">
        <v>0</v>
      </c>
    </row>
    <row r="580" spans="1:9" ht="15.75" customHeight="1">
      <c r="A580">
        <v>0</v>
      </c>
      <c r="B580">
        <v>0</v>
      </c>
      <c r="C580">
        <v>0</v>
      </c>
      <c r="G580">
        <v>0</v>
      </c>
      <c r="H580">
        <v>0</v>
      </c>
      <c r="I580">
        <v>0</v>
      </c>
    </row>
    <row r="581" spans="1:9" ht="15.75" customHeight="1">
      <c r="A581">
        <v>0</v>
      </c>
      <c r="B581">
        <v>0</v>
      </c>
      <c r="C581">
        <v>0</v>
      </c>
      <c r="G581">
        <v>0</v>
      </c>
      <c r="H581">
        <v>0</v>
      </c>
      <c r="I581">
        <v>0</v>
      </c>
    </row>
    <row r="582" spans="1:9" ht="15.75" customHeight="1">
      <c r="A582">
        <v>0</v>
      </c>
      <c r="B582">
        <v>0</v>
      </c>
      <c r="C582">
        <v>0</v>
      </c>
      <c r="G582">
        <v>0</v>
      </c>
      <c r="H582">
        <v>0</v>
      </c>
      <c r="I582">
        <v>0</v>
      </c>
    </row>
    <row r="583" spans="1:9" ht="15.75" customHeight="1">
      <c r="A583">
        <v>0</v>
      </c>
      <c r="B583">
        <v>0</v>
      </c>
      <c r="C583">
        <v>0</v>
      </c>
      <c r="G583">
        <v>0</v>
      </c>
      <c r="H583">
        <v>0</v>
      </c>
      <c r="I583">
        <v>0</v>
      </c>
    </row>
    <row r="584" spans="1:9" ht="15.75" customHeight="1">
      <c r="A584">
        <v>0</v>
      </c>
      <c r="B584">
        <v>0</v>
      </c>
      <c r="C584">
        <v>0</v>
      </c>
      <c r="G584">
        <v>0</v>
      </c>
      <c r="H584">
        <v>0</v>
      </c>
      <c r="I584">
        <v>0</v>
      </c>
    </row>
    <row r="585" spans="1:9" ht="15.75" customHeight="1">
      <c r="A585">
        <v>0</v>
      </c>
      <c r="B585">
        <v>0</v>
      </c>
      <c r="C585">
        <v>0</v>
      </c>
      <c r="G585">
        <v>0</v>
      </c>
      <c r="H585">
        <v>0</v>
      </c>
      <c r="I585">
        <v>0</v>
      </c>
    </row>
    <row r="586" spans="1:9" ht="15.75" customHeight="1">
      <c r="A586">
        <v>0</v>
      </c>
      <c r="B586">
        <v>0</v>
      </c>
      <c r="C586">
        <v>0</v>
      </c>
      <c r="G586">
        <v>0</v>
      </c>
      <c r="H586">
        <v>0</v>
      </c>
      <c r="I586">
        <v>0</v>
      </c>
    </row>
    <row r="587" spans="1:9" ht="15.75" customHeight="1">
      <c r="A587">
        <v>0</v>
      </c>
      <c r="B587">
        <v>0</v>
      </c>
      <c r="C587">
        <v>0</v>
      </c>
      <c r="G587">
        <v>0</v>
      </c>
      <c r="H587">
        <v>0</v>
      </c>
      <c r="I587">
        <v>0</v>
      </c>
    </row>
    <row r="588" spans="1:9" ht="15.75" customHeight="1">
      <c r="A588">
        <v>0</v>
      </c>
      <c r="B588">
        <v>0</v>
      </c>
      <c r="C588">
        <v>0</v>
      </c>
      <c r="G588">
        <v>0</v>
      </c>
      <c r="H588">
        <v>0</v>
      </c>
      <c r="I588">
        <v>0</v>
      </c>
    </row>
    <row r="589" spans="1:9" ht="15.75" customHeight="1">
      <c r="A589">
        <v>0</v>
      </c>
      <c r="B589">
        <v>0</v>
      </c>
      <c r="C589">
        <v>0</v>
      </c>
      <c r="G589">
        <v>0</v>
      </c>
      <c r="H589">
        <v>0</v>
      </c>
      <c r="I589">
        <v>0</v>
      </c>
    </row>
    <row r="590" spans="1:9" ht="15.75" customHeight="1">
      <c r="A590">
        <v>0</v>
      </c>
      <c r="B590">
        <v>0</v>
      </c>
      <c r="C590">
        <v>0</v>
      </c>
      <c r="G590">
        <v>0</v>
      </c>
      <c r="H590">
        <v>0</v>
      </c>
      <c r="I590">
        <v>0</v>
      </c>
    </row>
    <row r="591" spans="1:9" ht="15.75" customHeight="1">
      <c r="A591">
        <v>0</v>
      </c>
      <c r="B591">
        <v>0</v>
      </c>
      <c r="C591">
        <v>0</v>
      </c>
      <c r="G591">
        <v>0</v>
      </c>
      <c r="H591">
        <v>0</v>
      </c>
      <c r="I591">
        <v>0</v>
      </c>
    </row>
    <row r="592" spans="1:9" ht="15.75" customHeight="1">
      <c r="A592">
        <v>0</v>
      </c>
      <c r="B592">
        <v>0</v>
      </c>
      <c r="C592">
        <v>0</v>
      </c>
      <c r="G592">
        <v>0</v>
      </c>
      <c r="H592">
        <v>0</v>
      </c>
      <c r="I592">
        <v>0</v>
      </c>
    </row>
    <row r="593" spans="1:9" ht="15.75" customHeight="1">
      <c r="A593">
        <v>0</v>
      </c>
      <c r="B593">
        <v>0</v>
      </c>
      <c r="C593">
        <v>0</v>
      </c>
      <c r="G593">
        <v>0</v>
      </c>
      <c r="H593">
        <v>0</v>
      </c>
      <c r="I593">
        <v>0</v>
      </c>
    </row>
    <row r="594" spans="1:9" ht="15.75" customHeight="1">
      <c r="A594">
        <v>0</v>
      </c>
      <c r="B594">
        <v>0</v>
      </c>
      <c r="C594">
        <v>0</v>
      </c>
      <c r="G594">
        <v>0</v>
      </c>
      <c r="H594">
        <v>0</v>
      </c>
      <c r="I594">
        <v>0</v>
      </c>
    </row>
    <row r="595" spans="1:9" ht="15.75" customHeight="1">
      <c r="A595">
        <v>0</v>
      </c>
      <c r="B595">
        <v>0</v>
      </c>
      <c r="C595">
        <v>0</v>
      </c>
      <c r="G595">
        <v>0</v>
      </c>
      <c r="H595">
        <v>0</v>
      </c>
      <c r="I595">
        <v>0</v>
      </c>
    </row>
    <row r="596" spans="1:9" ht="15.75" customHeight="1">
      <c r="A596">
        <v>0</v>
      </c>
      <c r="B596">
        <v>0</v>
      </c>
      <c r="C596">
        <v>0</v>
      </c>
      <c r="G596">
        <v>0</v>
      </c>
      <c r="H596">
        <v>0</v>
      </c>
      <c r="I596">
        <v>0</v>
      </c>
    </row>
    <row r="597" spans="1:9" ht="15.75" customHeight="1">
      <c r="A597">
        <v>0</v>
      </c>
      <c r="B597">
        <v>0</v>
      </c>
      <c r="C597">
        <v>0</v>
      </c>
      <c r="G597">
        <v>0</v>
      </c>
      <c r="H597">
        <v>0</v>
      </c>
      <c r="I597">
        <v>0</v>
      </c>
    </row>
    <row r="598" spans="1:9" ht="15.75" customHeight="1">
      <c r="A598">
        <v>0</v>
      </c>
      <c r="B598">
        <v>0</v>
      </c>
      <c r="C598">
        <v>0</v>
      </c>
      <c r="G598">
        <v>0</v>
      </c>
      <c r="H598">
        <v>0</v>
      </c>
      <c r="I598">
        <v>0</v>
      </c>
    </row>
    <row r="599" spans="1:9" ht="15.75" customHeight="1">
      <c r="A599">
        <v>0</v>
      </c>
      <c r="B599">
        <v>0</v>
      </c>
      <c r="C599">
        <v>0</v>
      </c>
      <c r="G599">
        <v>0</v>
      </c>
      <c r="H599">
        <v>0</v>
      </c>
      <c r="I599">
        <v>0</v>
      </c>
    </row>
    <row r="600" spans="1:9" ht="15.75" customHeight="1">
      <c r="A600">
        <v>0</v>
      </c>
      <c r="B600">
        <v>0</v>
      </c>
      <c r="C600">
        <v>0</v>
      </c>
      <c r="G600">
        <v>0</v>
      </c>
      <c r="H600">
        <v>0</v>
      </c>
      <c r="I600">
        <v>0</v>
      </c>
    </row>
    <row r="601" spans="1:9" ht="15.75" customHeight="1">
      <c r="A601">
        <v>0</v>
      </c>
      <c r="B601">
        <v>0</v>
      </c>
      <c r="C601">
        <v>0</v>
      </c>
      <c r="G601">
        <v>0</v>
      </c>
      <c r="H601">
        <v>0</v>
      </c>
      <c r="I601">
        <v>0</v>
      </c>
    </row>
    <row r="602" spans="1:9" ht="15.75" customHeight="1">
      <c r="A602">
        <v>0</v>
      </c>
      <c r="B602">
        <v>0</v>
      </c>
      <c r="C602">
        <v>0</v>
      </c>
      <c r="G602">
        <v>0</v>
      </c>
      <c r="H602">
        <v>0</v>
      </c>
      <c r="I602">
        <v>0</v>
      </c>
    </row>
    <row r="603" spans="1:9" ht="15.75" customHeight="1">
      <c r="A603">
        <v>0</v>
      </c>
      <c r="B603">
        <v>0</v>
      </c>
      <c r="C603">
        <v>0</v>
      </c>
      <c r="G603">
        <v>0</v>
      </c>
      <c r="H603">
        <v>0</v>
      </c>
      <c r="I603">
        <v>0</v>
      </c>
    </row>
    <row r="604" spans="1:9" ht="15.75" customHeight="1">
      <c r="A604">
        <v>0</v>
      </c>
      <c r="B604">
        <v>0</v>
      </c>
      <c r="C604">
        <v>0</v>
      </c>
      <c r="G604">
        <v>0</v>
      </c>
      <c r="H604">
        <v>0</v>
      </c>
      <c r="I604">
        <v>0</v>
      </c>
    </row>
    <row r="605" spans="1:9" ht="15.75" customHeight="1">
      <c r="A605">
        <v>0</v>
      </c>
      <c r="B605">
        <v>0</v>
      </c>
      <c r="C605">
        <v>0</v>
      </c>
      <c r="G605">
        <v>0</v>
      </c>
      <c r="H605">
        <v>0</v>
      </c>
      <c r="I605">
        <v>0</v>
      </c>
    </row>
    <row r="606" spans="1:9" ht="15.75" customHeight="1">
      <c r="A606">
        <v>0</v>
      </c>
      <c r="B606">
        <v>0</v>
      </c>
      <c r="C606">
        <v>0</v>
      </c>
      <c r="G606">
        <v>0</v>
      </c>
      <c r="H606">
        <v>0</v>
      </c>
      <c r="I606">
        <v>0</v>
      </c>
    </row>
    <row r="607" spans="1:9" ht="15.75" customHeight="1">
      <c r="A607">
        <v>0</v>
      </c>
      <c r="B607">
        <v>0</v>
      </c>
      <c r="C607">
        <v>0</v>
      </c>
      <c r="G607">
        <v>0</v>
      </c>
      <c r="H607">
        <v>0</v>
      </c>
      <c r="I607">
        <v>0</v>
      </c>
    </row>
    <row r="608" spans="1:9" ht="15.75" customHeight="1">
      <c r="A608">
        <v>0</v>
      </c>
      <c r="B608">
        <v>0</v>
      </c>
      <c r="C608">
        <v>0</v>
      </c>
      <c r="G608">
        <v>0</v>
      </c>
      <c r="H608">
        <v>0</v>
      </c>
      <c r="I608">
        <v>0</v>
      </c>
    </row>
    <row r="609" spans="1:9" ht="15.75" customHeight="1">
      <c r="A609">
        <v>0</v>
      </c>
      <c r="B609">
        <v>0</v>
      </c>
      <c r="C609">
        <v>0</v>
      </c>
      <c r="G609">
        <v>0</v>
      </c>
      <c r="H609">
        <v>0</v>
      </c>
      <c r="I609">
        <v>0</v>
      </c>
    </row>
    <row r="610" spans="1:9" ht="15.75" customHeight="1">
      <c r="A610">
        <v>0</v>
      </c>
      <c r="B610">
        <v>0</v>
      </c>
      <c r="C610">
        <v>0</v>
      </c>
      <c r="G610">
        <v>0</v>
      </c>
      <c r="H610">
        <v>0</v>
      </c>
      <c r="I610">
        <v>0</v>
      </c>
    </row>
    <row r="611" spans="1:9" ht="15.75" customHeight="1">
      <c r="A611">
        <v>0</v>
      </c>
      <c r="B611">
        <v>0</v>
      </c>
      <c r="C611">
        <v>0</v>
      </c>
      <c r="G611">
        <v>0</v>
      </c>
      <c r="H611">
        <v>0</v>
      </c>
      <c r="I611">
        <v>0</v>
      </c>
    </row>
    <row r="612" spans="1:9" ht="15.75" customHeight="1">
      <c r="A612">
        <v>0</v>
      </c>
      <c r="B612">
        <v>0</v>
      </c>
      <c r="C612">
        <v>0</v>
      </c>
      <c r="G612">
        <v>0</v>
      </c>
      <c r="H612">
        <v>0</v>
      </c>
      <c r="I612">
        <v>0</v>
      </c>
    </row>
    <row r="613" spans="1:9" ht="15.75" customHeight="1">
      <c r="A613">
        <v>0</v>
      </c>
      <c r="B613">
        <v>0</v>
      </c>
      <c r="C613">
        <v>0</v>
      </c>
      <c r="G613">
        <v>0</v>
      </c>
      <c r="H613">
        <v>0</v>
      </c>
      <c r="I613">
        <v>0</v>
      </c>
    </row>
    <row r="614" spans="1:9" ht="15.75" customHeight="1">
      <c r="A614">
        <v>0</v>
      </c>
      <c r="B614">
        <v>0</v>
      </c>
      <c r="C614">
        <v>0</v>
      </c>
      <c r="G614">
        <v>0</v>
      </c>
      <c r="H614">
        <v>0</v>
      </c>
      <c r="I614">
        <v>0</v>
      </c>
    </row>
    <row r="615" spans="1:9" ht="15.75" customHeight="1">
      <c r="A615">
        <v>0</v>
      </c>
      <c r="B615">
        <v>0</v>
      </c>
      <c r="C615">
        <v>0</v>
      </c>
      <c r="G615">
        <v>0</v>
      </c>
      <c r="H615">
        <v>0</v>
      </c>
      <c r="I615">
        <v>0</v>
      </c>
    </row>
    <row r="616" spans="1:9" ht="15.75" customHeight="1">
      <c r="A616">
        <v>0</v>
      </c>
      <c r="B616">
        <v>0</v>
      </c>
      <c r="C616">
        <v>0</v>
      </c>
      <c r="G616">
        <v>0</v>
      </c>
      <c r="H616">
        <v>0</v>
      </c>
      <c r="I616">
        <v>0</v>
      </c>
    </row>
    <row r="617" spans="1:9" ht="15.75" customHeight="1">
      <c r="A617">
        <v>0</v>
      </c>
      <c r="B617">
        <v>0</v>
      </c>
      <c r="C617">
        <v>0</v>
      </c>
      <c r="G617">
        <v>0</v>
      </c>
      <c r="H617">
        <v>0</v>
      </c>
      <c r="I617">
        <v>0</v>
      </c>
    </row>
    <row r="618" spans="1:9" ht="15.75" customHeight="1">
      <c r="A618">
        <v>0</v>
      </c>
      <c r="B618">
        <v>0</v>
      </c>
      <c r="C618">
        <v>0</v>
      </c>
      <c r="G618">
        <v>0</v>
      </c>
      <c r="H618">
        <v>0</v>
      </c>
      <c r="I618">
        <v>0</v>
      </c>
    </row>
    <row r="619" spans="1:9" ht="15.75" customHeight="1">
      <c r="A619">
        <v>0</v>
      </c>
      <c r="B619">
        <v>0</v>
      </c>
      <c r="C619">
        <v>0</v>
      </c>
      <c r="G619">
        <v>0</v>
      </c>
      <c r="H619">
        <v>0</v>
      </c>
      <c r="I619">
        <v>0</v>
      </c>
    </row>
    <row r="620" spans="1:9" ht="15.75" customHeight="1">
      <c r="A620">
        <v>0</v>
      </c>
      <c r="B620">
        <v>0</v>
      </c>
      <c r="C620">
        <v>0</v>
      </c>
      <c r="G620">
        <v>0</v>
      </c>
      <c r="H620">
        <v>0</v>
      </c>
      <c r="I620">
        <v>0</v>
      </c>
    </row>
    <row r="621" spans="1:9" ht="15.75" customHeight="1">
      <c r="A621">
        <v>0</v>
      </c>
      <c r="B621">
        <v>0</v>
      </c>
      <c r="C621">
        <v>0</v>
      </c>
      <c r="G621">
        <v>0</v>
      </c>
      <c r="H621">
        <v>0</v>
      </c>
      <c r="I621">
        <v>0</v>
      </c>
    </row>
    <row r="622" spans="1:9" ht="15.75" customHeight="1">
      <c r="A622">
        <v>0</v>
      </c>
      <c r="B622">
        <v>0</v>
      </c>
      <c r="C622">
        <v>0</v>
      </c>
      <c r="G622">
        <v>0</v>
      </c>
      <c r="H622">
        <v>0</v>
      </c>
      <c r="I622">
        <v>0</v>
      </c>
    </row>
    <row r="623" spans="1:9" ht="15.75" customHeight="1">
      <c r="A623">
        <v>0</v>
      </c>
      <c r="B623">
        <v>0</v>
      </c>
      <c r="C623">
        <v>0</v>
      </c>
      <c r="G623">
        <v>0</v>
      </c>
      <c r="H623">
        <v>0</v>
      </c>
      <c r="I623">
        <v>0</v>
      </c>
    </row>
    <row r="624" spans="1:9" ht="15.75" customHeight="1">
      <c r="A624">
        <v>0</v>
      </c>
      <c r="B624">
        <v>0</v>
      </c>
      <c r="C624">
        <v>0</v>
      </c>
      <c r="G624">
        <v>0</v>
      </c>
      <c r="H624">
        <v>0</v>
      </c>
      <c r="I624">
        <v>0</v>
      </c>
    </row>
    <row r="625" spans="1:9" ht="15.75" customHeight="1">
      <c r="A625">
        <v>0</v>
      </c>
      <c r="B625">
        <v>0</v>
      </c>
      <c r="C625">
        <v>0</v>
      </c>
      <c r="G625">
        <v>0</v>
      </c>
      <c r="H625">
        <v>0</v>
      </c>
      <c r="I625">
        <v>0</v>
      </c>
    </row>
    <row r="626" spans="1:9" ht="15.75" customHeight="1">
      <c r="A626">
        <v>0</v>
      </c>
      <c r="B626">
        <v>0</v>
      </c>
      <c r="C626">
        <v>0</v>
      </c>
      <c r="G626">
        <v>0</v>
      </c>
      <c r="H626">
        <v>0</v>
      </c>
      <c r="I626">
        <v>0</v>
      </c>
    </row>
    <row r="627" spans="1:9" ht="15.75" customHeight="1">
      <c r="A627">
        <v>0</v>
      </c>
      <c r="B627">
        <v>0</v>
      </c>
      <c r="C627">
        <v>0</v>
      </c>
      <c r="G627">
        <v>0</v>
      </c>
      <c r="H627">
        <v>0</v>
      </c>
      <c r="I627">
        <v>0</v>
      </c>
    </row>
    <row r="628" spans="1:9" ht="15.75" customHeight="1">
      <c r="A628">
        <v>0</v>
      </c>
      <c r="B628">
        <v>0</v>
      </c>
      <c r="C628">
        <v>0</v>
      </c>
      <c r="G628">
        <v>0</v>
      </c>
      <c r="H628">
        <v>0</v>
      </c>
      <c r="I628">
        <v>0</v>
      </c>
    </row>
    <row r="629" spans="1:9" ht="15.75" customHeight="1">
      <c r="A629">
        <v>0</v>
      </c>
      <c r="B629">
        <v>0</v>
      </c>
      <c r="C629">
        <v>0</v>
      </c>
      <c r="G629">
        <v>0</v>
      </c>
      <c r="H629">
        <v>0</v>
      </c>
      <c r="I629">
        <v>0</v>
      </c>
    </row>
    <row r="630" spans="1:9" ht="15.75" customHeight="1">
      <c r="A630">
        <v>0</v>
      </c>
      <c r="B630">
        <v>0</v>
      </c>
      <c r="C630">
        <v>0</v>
      </c>
      <c r="G630">
        <v>0</v>
      </c>
      <c r="H630">
        <v>0</v>
      </c>
      <c r="I630">
        <v>0</v>
      </c>
    </row>
    <row r="631" spans="1:9" ht="15.75" customHeight="1">
      <c r="A631">
        <v>0</v>
      </c>
      <c r="B631">
        <v>0</v>
      </c>
      <c r="C631">
        <v>0</v>
      </c>
      <c r="G631">
        <v>0</v>
      </c>
      <c r="H631">
        <v>0</v>
      </c>
      <c r="I631">
        <v>0</v>
      </c>
    </row>
    <row r="632" spans="1:9" ht="15.75" customHeight="1">
      <c r="A632">
        <v>0</v>
      </c>
      <c r="B632">
        <v>0</v>
      </c>
      <c r="C632">
        <v>0</v>
      </c>
      <c r="G632">
        <v>0</v>
      </c>
      <c r="H632">
        <v>0</v>
      </c>
      <c r="I632">
        <v>0</v>
      </c>
    </row>
    <row r="633" spans="1:9" ht="15.75" customHeight="1">
      <c r="A633">
        <v>0</v>
      </c>
      <c r="B633">
        <v>0</v>
      </c>
      <c r="C633">
        <v>0</v>
      </c>
      <c r="G633">
        <v>0</v>
      </c>
      <c r="H633">
        <v>0</v>
      </c>
      <c r="I633">
        <v>0</v>
      </c>
    </row>
    <row r="634" spans="1:9" ht="15.75" customHeight="1">
      <c r="A634">
        <v>0</v>
      </c>
      <c r="B634">
        <v>0</v>
      </c>
      <c r="C634">
        <v>0</v>
      </c>
      <c r="G634">
        <v>0</v>
      </c>
      <c r="H634">
        <v>0</v>
      </c>
      <c r="I634">
        <v>0</v>
      </c>
    </row>
    <row r="635" spans="1:9" ht="15.75" customHeight="1">
      <c r="A635">
        <v>0</v>
      </c>
      <c r="B635">
        <v>0</v>
      </c>
      <c r="C635">
        <v>0</v>
      </c>
      <c r="G635">
        <v>0</v>
      </c>
      <c r="H635">
        <v>0</v>
      </c>
      <c r="I635">
        <v>0</v>
      </c>
    </row>
    <row r="636" spans="1:9" ht="15.75" customHeight="1">
      <c r="A636">
        <v>0</v>
      </c>
      <c r="B636">
        <v>0</v>
      </c>
      <c r="C636">
        <v>0</v>
      </c>
      <c r="G636">
        <v>0</v>
      </c>
      <c r="H636">
        <v>0</v>
      </c>
      <c r="I636">
        <v>0</v>
      </c>
    </row>
    <row r="637" spans="1:9" ht="15.75" customHeight="1">
      <c r="A637">
        <v>0</v>
      </c>
      <c r="B637">
        <v>0</v>
      </c>
      <c r="C637">
        <v>0</v>
      </c>
      <c r="G637">
        <v>0</v>
      </c>
      <c r="H637">
        <v>0</v>
      </c>
      <c r="I637">
        <v>0</v>
      </c>
    </row>
    <row r="638" spans="1:9" ht="15.75" customHeight="1">
      <c r="A638">
        <v>0</v>
      </c>
      <c r="B638">
        <v>0</v>
      </c>
      <c r="C638">
        <v>0</v>
      </c>
      <c r="G638">
        <v>0</v>
      </c>
      <c r="H638">
        <v>0</v>
      </c>
      <c r="I638">
        <v>0</v>
      </c>
    </row>
    <row r="639" spans="1:9" ht="15.75" customHeight="1">
      <c r="A639">
        <v>0</v>
      </c>
      <c r="B639">
        <v>0</v>
      </c>
      <c r="C639">
        <v>0</v>
      </c>
      <c r="G639">
        <v>0</v>
      </c>
      <c r="H639">
        <v>0</v>
      </c>
      <c r="I639">
        <v>0</v>
      </c>
    </row>
    <row r="640" spans="1:9" ht="15.75" customHeight="1">
      <c r="A640">
        <v>0</v>
      </c>
      <c r="B640">
        <v>0</v>
      </c>
      <c r="C640">
        <v>0</v>
      </c>
      <c r="G640">
        <v>0</v>
      </c>
      <c r="H640">
        <v>0</v>
      </c>
      <c r="I640">
        <v>0</v>
      </c>
    </row>
    <row r="641" spans="1:9" ht="15.75" customHeight="1">
      <c r="A641">
        <v>0</v>
      </c>
      <c r="B641">
        <v>0</v>
      </c>
      <c r="C641">
        <v>0</v>
      </c>
      <c r="G641">
        <v>0</v>
      </c>
      <c r="H641">
        <v>0</v>
      </c>
      <c r="I641">
        <v>0</v>
      </c>
    </row>
    <row r="642" spans="1:9" ht="15.75" customHeight="1">
      <c r="A642">
        <v>0</v>
      </c>
      <c r="B642">
        <v>0</v>
      </c>
      <c r="C642">
        <v>0</v>
      </c>
      <c r="G642">
        <v>0</v>
      </c>
      <c r="H642">
        <v>0</v>
      </c>
      <c r="I642">
        <v>0</v>
      </c>
    </row>
    <row r="643" spans="1:9" ht="15.75" customHeight="1">
      <c r="A643">
        <v>0</v>
      </c>
      <c r="B643">
        <v>0</v>
      </c>
      <c r="C643">
        <v>0</v>
      </c>
      <c r="G643">
        <v>0</v>
      </c>
      <c r="H643">
        <v>0</v>
      </c>
      <c r="I643">
        <v>0</v>
      </c>
    </row>
    <row r="644" spans="1:9" ht="15.75" customHeight="1">
      <c r="A644">
        <v>0</v>
      </c>
      <c r="B644">
        <v>0</v>
      </c>
      <c r="C644">
        <v>0</v>
      </c>
      <c r="G644">
        <v>0</v>
      </c>
      <c r="H644">
        <v>0</v>
      </c>
      <c r="I644">
        <v>0</v>
      </c>
    </row>
    <row r="645" spans="1:9" ht="15.75" customHeight="1">
      <c r="A645">
        <v>0</v>
      </c>
      <c r="B645">
        <v>0</v>
      </c>
      <c r="C645">
        <v>0</v>
      </c>
      <c r="G645">
        <v>0</v>
      </c>
      <c r="H645">
        <v>0</v>
      </c>
      <c r="I645">
        <v>0</v>
      </c>
    </row>
    <row r="646" spans="1:9" ht="15.75" customHeight="1">
      <c r="A646">
        <v>0</v>
      </c>
      <c r="B646">
        <v>0</v>
      </c>
      <c r="C646">
        <v>0</v>
      </c>
      <c r="G646">
        <v>0</v>
      </c>
      <c r="H646">
        <v>0</v>
      </c>
      <c r="I646">
        <v>0</v>
      </c>
    </row>
    <row r="647" spans="1:9" ht="15.75" customHeight="1">
      <c r="A647">
        <v>0</v>
      </c>
      <c r="B647">
        <v>0</v>
      </c>
      <c r="C647">
        <v>0</v>
      </c>
      <c r="G647">
        <v>0</v>
      </c>
      <c r="H647">
        <v>0</v>
      </c>
      <c r="I647">
        <v>0</v>
      </c>
    </row>
    <row r="648" spans="1:9" ht="15.75" customHeight="1">
      <c r="A648">
        <v>0</v>
      </c>
      <c r="B648">
        <v>0</v>
      </c>
      <c r="C648">
        <v>0</v>
      </c>
      <c r="G648">
        <v>0</v>
      </c>
      <c r="H648">
        <v>0</v>
      </c>
      <c r="I648">
        <v>0</v>
      </c>
    </row>
    <row r="649" spans="1:9" ht="15.75" customHeight="1">
      <c r="A649">
        <v>0</v>
      </c>
      <c r="B649">
        <v>0</v>
      </c>
      <c r="C649">
        <v>0</v>
      </c>
      <c r="G649">
        <v>0</v>
      </c>
      <c r="H649">
        <v>0</v>
      </c>
      <c r="I649">
        <v>0</v>
      </c>
    </row>
    <row r="650" spans="1:9" ht="15.75" customHeight="1">
      <c r="A650">
        <v>0</v>
      </c>
      <c r="B650">
        <v>0</v>
      </c>
      <c r="C650">
        <v>0</v>
      </c>
      <c r="G650">
        <v>0</v>
      </c>
      <c r="H650">
        <v>0</v>
      </c>
      <c r="I650">
        <v>0</v>
      </c>
    </row>
    <row r="651" spans="1:9" ht="15.75" customHeight="1">
      <c r="A651">
        <v>0</v>
      </c>
      <c r="B651">
        <v>0</v>
      </c>
      <c r="C651">
        <v>0</v>
      </c>
      <c r="G651">
        <v>0</v>
      </c>
      <c r="H651">
        <v>0</v>
      </c>
      <c r="I651">
        <v>0</v>
      </c>
    </row>
    <row r="652" spans="1:9" ht="15.75" customHeight="1">
      <c r="A652">
        <v>0</v>
      </c>
      <c r="B652">
        <v>0</v>
      </c>
      <c r="C652">
        <v>0</v>
      </c>
      <c r="G652">
        <v>0</v>
      </c>
      <c r="H652">
        <v>0</v>
      </c>
      <c r="I652">
        <v>0</v>
      </c>
    </row>
    <row r="653" spans="1:9" ht="15.75" customHeight="1">
      <c r="A653">
        <v>0</v>
      </c>
      <c r="B653">
        <v>0</v>
      </c>
      <c r="C653">
        <v>0</v>
      </c>
      <c r="G653">
        <v>0</v>
      </c>
      <c r="H653">
        <v>0</v>
      </c>
      <c r="I653">
        <v>0</v>
      </c>
    </row>
    <row r="654" spans="1:9" ht="15.75" customHeight="1">
      <c r="A654">
        <v>0</v>
      </c>
      <c r="B654">
        <v>0</v>
      </c>
      <c r="C654">
        <v>0</v>
      </c>
      <c r="G654">
        <v>0</v>
      </c>
      <c r="H654">
        <v>0</v>
      </c>
      <c r="I654">
        <v>0</v>
      </c>
    </row>
    <row r="655" spans="1:9" ht="15.75" customHeight="1">
      <c r="A655">
        <v>0</v>
      </c>
      <c r="B655">
        <v>0</v>
      </c>
      <c r="C655">
        <v>0</v>
      </c>
      <c r="G655">
        <v>0</v>
      </c>
      <c r="H655">
        <v>0</v>
      </c>
      <c r="I655">
        <v>0</v>
      </c>
    </row>
    <row r="656" spans="1:9" ht="15.75" customHeight="1">
      <c r="A656">
        <v>0</v>
      </c>
      <c r="B656">
        <v>0</v>
      </c>
      <c r="C656">
        <v>0</v>
      </c>
      <c r="G656">
        <v>0</v>
      </c>
      <c r="H656">
        <v>0</v>
      </c>
      <c r="I656">
        <v>0</v>
      </c>
    </row>
    <row r="657" spans="1:9" ht="15.75" customHeight="1">
      <c r="A657">
        <v>0</v>
      </c>
      <c r="B657">
        <v>0</v>
      </c>
      <c r="C657">
        <v>0</v>
      </c>
      <c r="G657">
        <v>0</v>
      </c>
      <c r="H657">
        <v>0</v>
      </c>
      <c r="I657">
        <v>0</v>
      </c>
    </row>
    <row r="658" spans="1:9" ht="15.75" customHeight="1">
      <c r="A658">
        <v>0</v>
      </c>
      <c r="B658">
        <v>0</v>
      </c>
      <c r="C658">
        <v>0</v>
      </c>
      <c r="G658">
        <v>0</v>
      </c>
      <c r="H658">
        <v>0</v>
      </c>
      <c r="I658">
        <v>0</v>
      </c>
    </row>
    <row r="659" spans="1:9" ht="15.75" customHeight="1">
      <c r="A659">
        <v>0</v>
      </c>
      <c r="B659">
        <v>0</v>
      </c>
      <c r="C659">
        <v>0</v>
      </c>
      <c r="G659">
        <v>0</v>
      </c>
      <c r="H659">
        <v>0</v>
      </c>
      <c r="I659">
        <v>0</v>
      </c>
    </row>
    <row r="660" spans="1:9" ht="15.75" customHeight="1">
      <c r="A660">
        <v>0</v>
      </c>
      <c r="B660">
        <v>0</v>
      </c>
      <c r="C660">
        <v>0</v>
      </c>
      <c r="G660">
        <v>0</v>
      </c>
      <c r="H660">
        <v>0</v>
      </c>
      <c r="I660">
        <v>0</v>
      </c>
    </row>
    <row r="661" spans="1:9" ht="15.75" customHeight="1">
      <c r="A661">
        <v>0</v>
      </c>
      <c r="B661">
        <v>0</v>
      </c>
      <c r="C661">
        <v>0</v>
      </c>
      <c r="G661">
        <v>0</v>
      </c>
      <c r="H661">
        <v>0</v>
      </c>
      <c r="I661">
        <v>0</v>
      </c>
    </row>
    <row r="662" spans="1:9" ht="15.75" customHeight="1">
      <c r="A662">
        <v>0</v>
      </c>
      <c r="B662">
        <v>0</v>
      </c>
      <c r="C662">
        <v>0</v>
      </c>
      <c r="G662">
        <v>0</v>
      </c>
      <c r="H662">
        <v>0</v>
      </c>
      <c r="I662">
        <v>0</v>
      </c>
    </row>
    <row r="663" spans="1:9" ht="15.75" customHeight="1">
      <c r="A663">
        <v>0</v>
      </c>
      <c r="B663">
        <v>0</v>
      </c>
      <c r="C663">
        <v>0</v>
      </c>
      <c r="G663">
        <v>0</v>
      </c>
      <c r="H663">
        <v>0</v>
      </c>
      <c r="I663">
        <v>0</v>
      </c>
    </row>
    <row r="664" spans="1:9" ht="15.75" customHeight="1">
      <c r="A664">
        <v>0</v>
      </c>
      <c r="B664">
        <v>0</v>
      </c>
      <c r="C664">
        <v>0</v>
      </c>
      <c r="G664">
        <v>0</v>
      </c>
      <c r="H664">
        <v>0</v>
      </c>
      <c r="I664">
        <v>0</v>
      </c>
    </row>
    <row r="665" spans="1:9" ht="15.75" customHeight="1">
      <c r="A665">
        <v>0</v>
      </c>
      <c r="B665">
        <v>0</v>
      </c>
      <c r="C665">
        <v>0</v>
      </c>
      <c r="G665">
        <v>0</v>
      </c>
      <c r="H665">
        <v>0</v>
      </c>
      <c r="I665">
        <v>0</v>
      </c>
    </row>
    <row r="666" spans="1:9" ht="15.75" customHeight="1">
      <c r="A666">
        <v>0</v>
      </c>
      <c r="B666">
        <v>0</v>
      </c>
      <c r="C666">
        <v>0</v>
      </c>
      <c r="G666">
        <v>0</v>
      </c>
      <c r="H666">
        <v>0</v>
      </c>
      <c r="I666">
        <v>0</v>
      </c>
    </row>
    <row r="667" spans="1:9" ht="15.75" customHeight="1">
      <c r="A667">
        <v>0</v>
      </c>
      <c r="B667">
        <v>0</v>
      </c>
      <c r="C667">
        <v>0</v>
      </c>
      <c r="G667">
        <v>0</v>
      </c>
      <c r="H667">
        <v>0</v>
      </c>
      <c r="I667">
        <v>0</v>
      </c>
    </row>
    <row r="668" spans="1:9" ht="15.75" customHeight="1">
      <c r="A668">
        <v>0</v>
      </c>
      <c r="B668">
        <v>0</v>
      </c>
      <c r="C668">
        <v>0</v>
      </c>
      <c r="G668">
        <v>0</v>
      </c>
      <c r="H668">
        <v>0</v>
      </c>
      <c r="I668">
        <v>0</v>
      </c>
    </row>
    <row r="669" spans="1:9" ht="15.75" customHeight="1">
      <c r="A669">
        <v>0</v>
      </c>
      <c r="B669">
        <v>0</v>
      </c>
      <c r="C669">
        <v>0</v>
      </c>
      <c r="G669">
        <v>0</v>
      </c>
      <c r="H669">
        <v>0</v>
      </c>
      <c r="I669">
        <v>0</v>
      </c>
    </row>
    <row r="670" spans="1:9" ht="15.75" customHeight="1">
      <c r="A670">
        <v>0</v>
      </c>
      <c r="B670">
        <v>0</v>
      </c>
      <c r="C670">
        <v>0</v>
      </c>
      <c r="G670">
        <v>0</v>
      </c>
      <c r="H670">
        <v>0</v>
      </c>
      <c r="I670">
        <v>0</v>
      </c>
    </row>
    <row r="671" spans="1:9" ht="15.75" customHeight="1">
      <c r="A671">
        <v>0</v>
      </c>
      <c r="B671">
        <v>0</v>
      </c>
      <c r="C671">
        <v>0</v>
      </c>
      <c r="G671">
        <v>0</v>
      </c>
      <c r="H671">
        <v>0</v>
      </c>
      <c r="I671">
        <v>0</v>
      </c>
    </row>
    <row r="672" spans="1:9" ht="15.75" customHeight="1">
      <c r="A672">
        <v>0</v>
      </c>
      <c r="B672">
        <v>0</v>
      </c>
      <c r="C672">
        <v>0</v>
      </c>
      <c r="G672">
        <v>0</v>
      </c>
      <c r="H672">
        <v>0</v>
      </c>
      <c r="I672">
        <v>0</v>
      </c>
    </row>
    <row r="673" spans="1:9" ht="15.75" customHeight="1">
      <c r="A673">
        <v>0</v>
      </c>
      <c r="B673">
        <v>0</v>
      </c>
      <c r="C673">
        <v>0</v>
      </c>
      <c r="G673">
        <v>0</v>
      </c>
      <c r="H673">
        <v>0</v>
      </c>
      <c r="I673">
        <v>0</v>
      </c>
    </row>
    <row r="674" spans="1:9" ht="15.75" customHeight="1">
      <c r="A674">
        <v>0</v>
      </c>
      <c r="B674">
        <v>0</v>
      </c>
      <c r="C674">
        <v>0</v>
      </c>
      <c r="G674">
        <v>0</v>
      </c>
      <c r="H674">
        <v>0</v>
      </c>
      <c r="I674">
        <v>0</v>
      </c>
    </row>
    <row r="675" spans="1:9" ht="15.75" customHeight="1">
      <c r="A675">
        <v>0</v>
      </c>
      <c r="B675">
        <v>0</v>
      </c>
      <c r="C675">
        <v>0</v>
      </c>
      <c r="G675">
        <v>0</v>
      </c>
      <c r="H675">
        <v>0</v>
      </c>
      <c r="I675">
        <v>0</v>
      </c>
    </row>
    <row r="676" spans="1:9" ht="15.75" customHeight="1">
      <c r="A676">
        <v>0</v>
      </c>
      <c r="B676">
        <v>0</v>
      </c>
      <c r="C676">
        <v>0</v>
      </c>
      <c r="G676">
        <v>0</v>
      </c>
      <c r="H676">
        <v>0</v>
      </c>
      <c r="I676">
        <v>0</v>
      </c>
    </row>
    <row r="677" spans="1:9" ht="15.75" customHeight="1">
      <c r="A677">
        <v>0</v>
      </c>
      <c r="B677">
        <v>0</v>
      </c>
      <c r="C677">
        <v>0</v>
      </c>
      <c r="G677">
        <v>0</v>
      </c>
      <c r="H677">
        <v>0</v>
      </c>
      <c r="I677">
        <v>0</v>
      </c>
    </row>
    <row r="678" spans="1:9" ht="15.75" customHeight="1">
      <c r="A678">
        <v>0</v>
      </c>
      <c r="B678">
        <v>0</v>
      </c>
      <c r="C678">
        <v>0</v>
      </c>
      <c r="G678">
        <v>0</v>
      </c>
      <c r="H678">
        <v>0</v>
      </c>
      <c r="I678">
        <v>0</v>
      </c>
    </row>
    <row r="679" spans="1:9" ht="15.75" customHeight="1">
      <c r="A679">
        <v>0</v>
      </c>
      <c r="B679">
        <v>0</v>
      </c>
      <c r="C679">
        <v>0</v>
      </c>
      <c r="G679">
        <v>0</v>
      </c>
      <c r="H679">
        <v>0</v>
      </c>
      <c r="I679">
        <v>0</v>
      </c>
    </row>
    <row r="680" spans="1:9" ht="15.75" customHeight="1">
      <c r="A680">
        <v>0</v>
      </c>
      <c r="B680">
        <v>0</v>
      </c>
      <c r="C680">
        <v>0</v>
      </c>
      <c r="G680">
        <v>0</v>
      </c>
      <c r="H680">
        <v>0</v>
      </c>
      <c r="I680">
        <v>0</v>
      </c>
    </row>
    <row r="681" spans="1:9" ht="15.75" customHeight="1">
      <c r="A681">
        <v>0</v>
      </c>
      <c r="B681">
        <v>0</v>
      </c>
      <c r="C681">
        <v>0</v>
      </c>
      <c r="G681">
        <v>0</v>
      </c>
      <c r="H681">
        <v>0</v>
      </c>
      <c r="I681">
        <v>0</v>
      </c>
    </row>
    <row r="682" spans="1:9" ht="15.75" customHeight="1">
      <c r="A682">
        <v>0</v>
      </c>
      <c r="B682">
        <v>0</v>
      </c>
      <c r="C682">
        <v>0</v>
      </c>
      <c r="G682">
        <v>0</v>
      </c>
      <c r="H682">
        <v>0</v>
      </c>
      <c r="I682">
        <v>0</v>
      </c>
    </row>
    <row r="683" spans="1:9" ht="15.75" customHeight="1">
      <c r="A683">
        <v>0</v>
      </c>
      <c r="B683">
        <v>0</v>
      </c>
      <c r="C683">
        <v>0</v>
      </c>
      <c r="G683">
        <v>0</v>
      </c>
      <c r="H683">
        <v>0</v>
      </c>
      <c r="I683">
        <v>0</v>
      </c>
    </row>
    <row r="684" spans="1:9" ht="15.75" customHeight="1">
      <c r="A684">
        <v>0</v>
      </c>
      <c r="B684">
        <v>0</v>
      </c>
      <c r="C684">
        <v>0</v>
      </c>
      <c r="G684">
        <v>0</v>
      </c>
      <c r="H684">
        <v>0</v>
      </c>
      <c r="I684">
        <v>0</v>
      </c>
    </row>
    <row r="685" spans="1:9" ht="15.75" customHeight="1">
      <c r="A685">
        <v>0</v>
      </c>
      <c r="B685">
        <v>0</v>
      </c>
      <c r="C685">
        <v>0</v>
      </c>
      <c r="G685">
        <v>0</v>
      </c>
      <c r="H685">
        <v>0</v>
      </c>
      <c r="I685">
        <v>0</v>
      </c>
    </row>
    <row r="686" spans="1:9" ht="15.75" customHeight="1">
      <c r="A686">
        <v>0</v>
      </c>
      <c r="B686">
        <v>0</v>
      </c>
      <c r="C686">
        <v>0</v>
      </c>
      <c r="G686">
        <v>0</v>
      </c>
      <c r="H686">
        <v>0</v>
      </c>
      <c r="I686">
        <v>0</v>
      </c>
    </row>
    <row r="687" spans="1:9" ht="15.75" customHeight="1">
      <c r="A687">
        <v>0</v>
      </c>
      <c r="B687">
        <v>0</v>
      </c>
      <c r="C687">
        <v>0</v>
      </c>
      <c r="G687">
        <v>0</v>
      </c>
      <c r="H687">
        <v>0</v>
      </c>
      <c r="I687">
        <v>0</v>
      </c>
    </row>
    <row r="688" spans="1:9" ht="15.75" customHeight="1">
      <c r="A688">
        <v>0</v>
      </c>
      <c r="B688">
        <v>0</v>
      </c>
      <c r="C688">
        <v>0</v>
      </c>
      <c r="G688">
        <v>0</v>
      </c>
      <c r="H688">
        <v>0</v>
      </c>
      <c r="I688">
        <v>0</v>
      </c>
    </row>
    <row r="689" spans="1:9" ht="15.75" customHeight="1">
      <c r="A689">
        <v>0</v>
      </c>
      <c r="B689">
        <v>0</v>
      </c>
      <c r="C689">
        <v>0</v>
      </c>
      <c r="G689">
        <v>0</v>
      </c>
      <c r="H689">
        <v>0</v>
      </c>
      <c r="I689">
        <v>0</v>
      </c>
    </row>
    <row r="690" spans="1:9" ht="15.75" customHeight="1">
      <c r="A690">
        <v>0</v>
      </c>
      <c r="B690">
        <v>0</v>
      </c>
      <c r="C690">
        <v>0</v>
      </c>
      <c r="G690">
        <v>0</v>
      </c>
      <c r="H690">
        <v>0</v>
      </c>
      <c r="I690">
        <v>0</v>
      </c>
    </row>
    <row r="691" spans="1:9" ht="15.75" customHeight="1">
      <c r="A691">
        <v>0</v>
      </c>
      <c r="B691">
        <v>0</v>
      </c>
      <c r="C691">
        <v>0</v>
      </c>
      <c r="G691">
        <v>0</v>
      </c>
      <c r="H691">
        <v>0</v>
      </c>
      <c r="I691">
        <v>0</v>
      </c>
    </row>
    <row r="692" spans="1:9" ht="15.75" customHeight="1">
      <c r="A692">
        <v>0</v>
      </c>
      <c r="B692">
        <v>0</v>
      </c>
      <c r="C692">
        <v>0</v>
      </c>
      <c r="G692">
        <v>0</v>
      </c>
      <c r="H692">
        <v>0</v>
      </c>
      <c r="I692">
        <v>0</v>
      </c>
    </row>
    <row r="693" spans="1:9" ht="15.75" customHeight="1">
      <c r="A693">
        <v>0</v>
      </c>
      <c r="B693">
        <v>0</v>
      </c>
      <c r="C693">
        <v>0</v>
      </c>
      <c r="G693">
        <v>0</v>
      </c>
      <c r="H693">
        <v>0</v>
      </c>
      <c r="I693">
        <v>0</v>
      </c>
    </row>
    <row r="694" spans="1:9" ht="15.75" customHeight="1">
      <c r="A694">
        <v>0</v>
      </c>
      <c r="B694">
        <v>0</v>
      </c>
      <c r="C694">
        <v>0</v>
      </c>
      <c r="G694">
        <v>0</v>
      </c>
      <c r="H694">
        <v>0</v>
      </c>
      <c r="I694">
        <v>0</v>
      </c>
    </row>
    <row r="695" spans="1:9" ht="15.75" customHeight="1">
      <c r="A695">
        <v>0</v>
      </c>
      <c r="B695">
        <v>0</v>
      </c>
      <c r="C695">
        <v>0</v>
      </c>
      <c r="G695">
        <v>0</v>
      </c>
      <c r="H695">
        <v>0</v>
      </c>
      <c r="I695">
        <v>0</v>
      </c>
    </row>
    <row r="696" spans="1:9" ht="15.75" customHeight="1">
      <c r="A696">
        <v>0</v>
      </c>
      <c r="B696">
        <v>0</v>
      </c>
      <c r="C696">
        <v>0</v>
      </c>
      <c r="G696">
        <v>0</v>
      </c>
      <c r="H696">
        <v>0</v>
      </c>
      <c r="I696">
        <v>0</v>
      </c>
    </row>
    <row r="697" spans="1:9" ht="15.75" customHeight="1">
      <c r="A697">
        <v>0</v>
      </c>
      <c r="B697">
        <v>0</v>
      </c>
      <c r="C697">
        <v>0</v>
      </c>
      <c r="G697">
        <v>0</v>
      </c>
      <c r="H697">
        <v>0</v>
      </c>
      <c r="I697">
        <v>0</v>
      </c>
    </row>
    <row r="698" spans="1:9" ht="15.75" customHeight="1">
      <c r="A698">
        <v>0</v>
      </c>
      <c r="B698">
        <v>0</v>
      </c>
      <c r="C698">
        <v>0</v>
      </c>
      <c r="G698">
        <v>0</v>
      </c>
      <c r="H698">
        <v>0</v>
      </c>
      <c r="I698">
        <v>0</v>
      </c>
    </row>
    <row r="699" spans="1:9" ht="15.75" customHeight="1">
      <c r="A699">
        <v>0</v>
      </c>
      <c r="B699">
        <v>0</v>
      </c>
      <c r="C699">
        <v>0</v>
      </c>
      <c r="G699">
        <v>0</v>
      </c>
      <c r="H699">
        <v>0</v>
      </c>
      <c r="I699">
        <v>0</v>
      </c>
    </row>
    <row r="700" spans="1:9" ht="15.75" customHeight="1">
      <c r="A700">
        <v>0</v>
      </c>
      <c r="B700">
        <v>0</v>
      </c>
      <c r="C700">
        <v>0</v>
      </c>
      <c r="G700">
        <v>0</v>
      </c>
      <c r="H700">
        <v>0</v>
      </c>
      <c r="I700">
        <v>0</v>
      </c>
    </row>
    <row r="701" spans="1:9" ht="15.75" customHeight="1">
      <c r="A701">
        <v>0</v>
      </c>
      <c r="B701">
        <v>0</v>
      </c>
      <c r="C701">
        <v>0</v>
      </c>
      <c r="G701">
        <v>0</v>
      </c>
      <c r="H701">
        <v>0</v>
      </c>
      <c r="I701">
        <v>0</v>
      </c>
    </row>
    <row r="702" spans="1:9" ht="15.75" customHeight="1">
      <c r="A702">
        <v>0</v>
      </c>
      <c r="B702">
        <v>0</v>
      </c>
      <c r="C702">
        <v>0</v>
      </c>
      <c r="G702">
        <v>0</v>
      </c>
      <c r="H702">
        <v>0</v>
      </c>
      <c r="I702">
        <v>0</v>
      </c>
    </row>
    <row r="703" spans="1:9" ht="15.75" customHeight="1">
      <c r="A703">
        <v>0</v>
      </c>
      <c r="B703">
        <v>0</v>
      </c>
      <c r="C703">
        <v>0</v>
      </c>
      <c r="G703">
        <v>0</v>
      </c>
      <c r="H703">
        <v>0</v>
      </c>
      <c r="I703">
        <v>0</v>
      </c>
    </row>
    <row r="704" spans="1:9" ht="15.75" customHeight="1">
      <c r="A704">
        <v>0</v>
      </c>
      <c r="B704">
        <v>0</v>
      </c>
      <c r="C704">
        <v>0</v>
      </c>
      <c r="G704">
        <v>0</v>
      </c>
      <c r="H704">
        <v>0</v>
      </c>
      <c r="I704">
        <v>0</v>
      </c>
    </row>
    <row r="705" spans="1:9" ht="15.75" customHeight="1">
      <c r="A705">
        <v>0</v>
      </c>
      <c r="B705">
        <v>0</v>
      </c>
      <c r="C705">
        <v>0</v>
      </c>
      <c r="G705">
        <v>0</v>
      </c>
      <c r="H705">
        <v>0</v>
      </c>
      <c r="I705">
        <v>0</v>
      </c>
    </row>
    <row r="706" spans="1:9" ht="15.75" customHeight="1">
      <c r="A706">
        <v>0</v>
      </c>
      <c r="B706">
        <v>0</v>
      </c>
      <c r="C706">
        <v>0</v>
      </c>
      <c r="G706">
        <v>0</v>
      </c>
      <c r="H706">
        <v>0</v>
      </c>
      <c r="I706">
        <v>0</v>
      </c>
    </row>
    <row r="707" spans="1:9" ht="15.75" customHeight="1">
      <c r="A707">
        <v>0</v>
      </c>
      <c r="B707">
        <v>0</v>
      </c>
      <c r="C707">
        <v>0</v>
      </c>
      <c r="G707">
        <v>0</v>
      </c>
      <c r="H707">
        <v>0</v>
      </c>
      <c r="I707">
        <v>0</v>
      </c>
    </row>
    <row r="708" spans="1:9" ht="15.75" customHeight="1">
      <c r="A708">
        <v>0</v>
      </c>
      <c r="B708">
        <v>0</v>
      </c>
      <c r="C708">
        <v>0</v>
      </c>
      <c r="G708">
        <v>0</v>
      </c>
      <c r="H708">
        <v>0</v>
      </c>
      <c r="I708">
        <v>0</v>
      </c>
    </row>
    <row r="709" spans="1:9" ht="15.75" customHeight="1">
      <c r="A709">
        <v>0</v>
      </c>
      <c r="B709">
        <v>0</v>
      </c>
      <c r="C709">
        <v>0</v>
      </c>
      <c r="G709">
        <v>0</v>
      </c>
      <c r="H709">
        <v>0</v>
      </c>
      <c r="I709">
        <v>0</v>
      </c>
    </row>
    <row r="710" spans="1:9" ht="15.75" customHeight="1">
      <c r="A710">
        <v>0</v>
      </c>
      <c r="B710">
        <v>0</v>
      </c>
      <c r="C710">
        <v>0</v>
      </c>
      <c r="G710">
        <v>0</v>
      </c>
      <c r="H710">
        <v>0</v>
      </c>
      <c r="I710">
        <v>0</v>
      </c>
    </row>
    <row r="711" spans="1:9" ht="15.75" customHeight="1">
      <c r="A711">
        <v>0</v>
      </c>
      <c r="B711">
        <v>0</v>
      </c>
      <c r="C711">
        <v>0</v>
      </c>
      <c r="G711">
        <v>0</v>
      </c>
      <c r="H711">
        <v>0</v>
      </c>
      <c r="I711">
        <v>0</v>
      </c>
    </row>
    <row r="712" spans="1:9" ht="15.75" customHeight="1">
      <c r="A712">
        <v>0</v>
      </c>
      <c r="B712">
        <v>0</v>
      </c>
      <c r="C712">
        <v>0</v>
      </c>
      <c r="G712">
        <v>0</v>
      </c>
      <c r="H712">
        <v>0</v>
      </c>
      <c r="I712">
        <v>0</v>
      </c>
    </row>
    <row r="713" spans="1:9" ht="15.75" customHeight="1">
      <c r="A713">
        <v>0</v>
      </c>
      <c r="B713">
        <v>0</v>
      </c>
      <c r="C713">
        <v>0</v>
      </c>
      <c r="G713">
        <v>0</v>
      </c>
      <c r="H713">
        <v>0</v>
      </c>
      <c r="I713">
        <v>0</v>
      </c>
    </row>
    <row r="714" spans="1:9" ht="15.75" customHeight="1">
      <c r="A714">
        <v>0</v>
      </c>
      <c r="B714">
        <v>0</v>
      </c>
      <c r="C714">
        <v>0</v>
      </c>
      <c r="G714">
        <v>0</v>
      </c>
      <c r="H714">
        <v>0</v>
      </c>
      <c r="I714">
        <v>0</v>
      </c>
    </row>
    <row r="715" spans="1:9" ht="15.75" customHeight="1">
      <c r="A715">
        <v>0</v>
      </c>
      <c r="B715">
        <v>0</v>
      </c>
      <c r="C715">
        <v>0</v>
      </c>
      <c r="G715">
        <v>0</v>
      </c>
      <c r="H715">
        <v>0</v>
      </c>
      <c r="I715">
        <v>0</v>
      </c>
    </row>
    <row r="716" spans="1:9" ht="15.75" customHeight="1">
      <c r="A716">
        <v>0</v>
      </c>
      <c r="B716">
        <v>0</v>
      </c>
      <c r="C716">
        <v>0</v>
      </c>
      <c r="G716">
        <v>0</v>
      </c>
      <c r="H716">
        <v>0</v>
      </c>
      <c r="I716">
        <v>0</v>
      </c>
    </row>
    <row r="717" spans="1:9" ht="15.75" customHeight="1">
      <c r="A717">
        <v>0</v>
      </c>
      <c r="B717">
        <v>0</v>
      </c>
      <c r="C717">
        <v>0</v>
      </c>
      <c r="G717">
        <v>0</v>
      </c>
      <c r="H717">
        <v>0</v>
      </c>
      <c r="I717">
        <v>0</v>
      </c>
    </row>
    <row r="718" spans="1:9" ht="15.75" customHeight="1">
      <c r="A718">
        <v>0</v>
      </c>
      <c r="B718">
        <v>0</v>
      </c>
      <c r="C718">
        <v>0</v>
      </c>
      <c r="G718">
        <v>0</v>
      </c>
      <c r="H718">
        <v>0</v>
      </c>
      <c r="I718">
        <v>0</v>
      </c>
    </row>
    <row r="719" spans="1:9" ht="15.75" customHeight="1">
      <c r="A719">
        <v>0</v>
      </c>
      <c r="B719">
        <v>0</v>
      </c>
      <c r="C719">
        <v>0</v>
      </c>
      <c r="G719">
        <v>0</v>
      </c>
      <c r="H719">
        <v>0</v>
      </c>
      <c r="I719">
        <v>0</v>
      </c>
    </row>
    <row r="720" spans="1:9" ht="15.75" customHeight="1">
      <c r="A720">
        <v>0</v>
      </c>
      <c r="B720">
        <v>0</v>
      </c>
      <c r="C720">
        <v>0</v>
      </c>
      <c r="G720">
        <v>0</v>
      </c>
      <c r="H720">
        <v>0</v>
      </c>
      <c r="I720">
        <v>0</v>
      </c>
    </row>
    <row r="721" spans="1:9" ht="15.75" customHeight="1">
      <c r="A721">
        <v>0</v>
      </c>
      <c r="B721">
        <v>0</v>
      </c>
      <c r="C721">
        <v>0</v>
      </c>
      <c r="G721">
        <v>0</v>
      </c>
      <c r="H721">
        <v>0</v>
      </c>
      <c r="I721">
        <v>0</v>
      </c>
    </row>
    <row r="722" spans="1:9" ht="15.75" customHeight="1">
      <c r="A722">
        <v>0</v>
      </c>
      <c r="B722">
        <v>0</v>
      </c>
      <c r="C722">
        <v>0</v>
      </c>
      <c r="G722">
        <v>0</v>
      </c>
      <c r="H722">
        <v>0</v>
      </c>
      <c r="I722">
        <v>0</v>
      </c>
    </row>
    <row r="723" spans="1:9" ht="15.75" customHeight="1">
      <c r="A723">
        <v>0</v>
      </c>
      <c r="B723">
        <v>0</v>
      </c>
      <c r="C723">
        <v>0</v>
      </c>
      <c r="G723">
        <v>0</v>
      </c>
      <c r="H723">
        <v>0</v>
      </c>
      <c r="I723">
        <v>0</v>
      </c>
    </row>
    <row r="724" spans="1:9" ht="15.75" customHeight="1">
      <c r="A724">
        <v>0</v>
      </c>
      <c r="B724">
        <v>0</v>
      </c>
      <c r="C724">
        <v>0</v>
      </c>
      <c r="G724">
        <v>0</v>
      </c>
      <c r="H724">
        <v>0</v>
      </c>
      <c r="I724">
        <v>0</v>
      </c>
    </row>
    <row r="725" spans="1:9" ht="15.75" customHeight="1">
      <c r="A725">
        <v>0</v>
      </c>
      <c r="B725">
        <v>0</v>
      </c>
      <c r="C725">
        <v>0</v>
      </c>
      <c r="G725">
        <v>0</v>
      </c>
      <c r="H725">
        <v>0</v>
      </c>
      <c r="I725">
        <v>0</v>
      </c>
    </row>
    <row r="726" spans="1:9" ht="15.75" customHeight="1">
      <c r="A726">
        <v>0</v>
      </c>
      <c r="B726">
        <v>0</v>
      </c>
      <c r="C726">
        <v>0</v>
      </c>
      <c r="G726">
        <v>0</v>
      </c>
      <c r="H726">
        <v>0</v>
      </c>
      <c r="I726">
        <v>0</v>
      </c>
    </row>
    <row r="727" spans="1:9" ht="15.75" customHeight="1">
      <c r="A727">
        <v>0</v>
      </c>
      <c r="B727">
        <v>0</v>
      </c>
      <c r="C727">
        <v>0</v>
      </c>
      <c r="G727">
        <v>0</v>
      </c>
      <c r="H727">
        <v>0</v>
      </c>
      <c r="I727">
        <v>0</v>
      </c>
    </row>
    <row r="728" spans="1:9" ht="15.75" customHeight="1">
      <c r="A728">
        <v>0</v>
      </c>
      <c r="B728">
        <v>0</v>
      </c>
      <c r="C728">
        <v>0</v>
      </c>
      <c r="G728">
        <v>0</v>
      </c>
      <c r="H728">
        <v>0</v>
      </c>
      <c r="I728">
        <v>0</v>
      </c>
    </row>
    <row r="729" spans="1:9" ht="15.75" customHeight="1">
      <c r="A729">
        <v>0</v>
      </c>
      <c r="B729">
        <v>0</v>
      </c>
      <c r="C729">
        <v>0</v>
      </c>
      <c r="G729">
        <v>0</v>
      </c>
      <c r="H729">
        <v>0</v>
      </c>
      <c r="I729">
        <v>0</v>
      </c>
    </row>
    <row r="730" spans="1:9" ht="15.75" customHeight="1">
      <c r="A730">
        <v>0</v>
      </c>
      <c r="B730">
        <v>0</v>
      </c>
      <c r="C730">
        <v>0</v>
      </c>
      <c r="G730">
        <v>0</v>
      </c>
      <c r="H730">
        <v>0</v>
      </c>
      <c r="I730">
        <v>0</v>
      </c>
    </row>
    <row r="731" spans="1:9" ht="15.75" customHeight="1">
      <c r="A731">
        <v>0</v>
      </c>
      <c r="B731">
        <v>0</v>
      </c>
      <c r="C731">
        <v>0</v>
      </c>
      <c r="G731">
        <v>0</v>
      </c>
      <c r="H731">
        <v>0</v>
      </c>
      <c r="I731">
        <v>0</v>
      </c>
    </row>
    <row r="732" spans="1:9" ht="15.75" customHeight="1">
      <c r="A732">
        <v>0</v>
      </c>
      <c r="B732">
        <v>0</v>
      </c>
      <c r="C732">
        <v>0</v>
      </c>
      <c r="G732">
        <v>0</v>
      </c>
      <c r="H732">
        <v>0</v>
      </c>
      <c r="I732">
        <v>0</v>
      </c>
    </row>
    <row r="733" spans="1:9" ht="15.75" customHeight="1">
      <c r="A733">
        <v>0</v>
      </c>
      <c r="B733">
        <v>0</v>
      </c>
      <c r="C733">
        <v>0</v>
      </c>
      <c r="G733">
        <v>0</v>
      </c>
      <c r="H733">
        <v>0</v>
      </c>
      <c r="I733">
        <v>0</v>
      </c>
    </row>
    <row r="734" spans="1:9" ht="15.75" customHeight="1">
      <c r="A734">
        <v>0</v>
      </c>
      <c r="B734">
        <v>0</v>
      </c>
      <c r="C734">
        <v>0</v>
      </c>
      <c r="G734">
        <v>0</v>
      </c>
      <c r="H734">
        <v>0</v>
      </c>
      <c r="I734">
        <v>0</v>
      </c>
    </row>
    <row r="735" spans="1:9" ht="15.75" customHeight="1">
      <c r="A735">
        <v>0</v>
      </c>
      <c r="B735">
        <v>0</v>
      </c>
      <c r="C735">
        <v>0</v>
      </c>
      <c r="G735">
        <v>0</v>
      </c>
      <c r="H735">
        <v>0</v>
      </c>
      <c r="I735">
        <v>0</v>
      </c>
    </row>
    <row r="736" spans="1:9" ht="15.75" customHeight="1">
      <c r="A736">
        <v>0</v>
      </c>
      <c r="B736">
        <v>0</v>
      </c>
      <c r="C736">
        <v>0</v>
      </c>
      <c r="G736">
        <v>0</v>
      </c>
      <c r="H736">
        <v>0</v>
      </c>
      <c r="I736">
        <v>0</v>
      </c>
    </row>
    <row r="737" spans="1:9" ht="15.75" customHeight="1">
      <c r="A737">
        <v>0</v>
      </c>
      <c r="B737">
        <v>0</v>
      </c>
      <c r="C737">
        <v>0</v>
      </c>
      <c r="G737">
        <v>0</v>
      </c>
      <c r="H737">
        <v>0</v>
      </c>
      <c r="I737">
        <v>0</v>
      </c>
    </row>
    <row r="738" spans="1:9" ht="15.75" customHeight="1">
      <c r="A738">
        <v>0</v>
      </c>
      <c r="B738">
        <v>0</v>
      </c>
      <c r="C738">
        <v>0</v>
      </c>
      <c r="G738">
        <v>0</v>
      </c>
      <c r="H738">
        <v>0</v>
      </c>
      <c r="I738">
        <v>0</v>
      </c>
    </row>
    <row r="739" spans="1:9" ht="15.75" customHeight="1">
      <c r="A739">
        <v>0</v>
      </c>
      <c r="B739">
        <v>0</v>
      </c>
      <c r="C739">
        <v>0</v>
      </c>
      <c r="G739">
        <v>0</v>
      </c>
      <c r="H739">
        <v>0</v>
      </c>
      <c r="I739">
        <v>0</v>
      </c>
    </row>
    <row r="740" spans="1:9" ht="15.75" customHeight="1">
      <c r="A740">
        <v>0</v>
      </c>
      <c r="B740">
        <v>0</v>
      </c>
      <c r="C740">
        <v>0</v>
      </c>
      <c r="G740">
        <v>0</v>
      </c>
      <c r="H740">
        <v>0</v>
      </c>
      <c r="I740">
        <v>0</v>
      </c>
    </row>
    <row r="741" spans="1:9" ht="15.75" customHeight="1">
      <c r="A741">
        <v>0</v>
      </c>
      <c r="B741">
        <v>0</v>
      </c>
      <c r="C741">
        <v>0</v>
      </c>
      <c r="G741">
        <v>0</v>
      </c>
      <c r="H741">
        <v>0</v>
      </c>
      <c r="I741">
        <v>0</v>
      </c>
    </row>
    <row r="742" spans="1:9" ht="15.75" customHeight="1">
      <c r="A742">
        <v>0</v>
      </c>
      <c r="B742">
        <v>0</v>
      </c>
      <c r="C742">
        <v>0</v>
      </c>
      <c r="G742">
        <v>0</v>
      </c>
      <c r="H742">
        <v>0</v>
      </c>
      <c r="I742">
        <v>0</v>
      </c>
    </row>
    <row r="743" spans="1:9" ht="15.75" customHeight="1">
      <c r="A743">
        <v>0</v>
      </c>
      <c r="B743">
        <v>0</v>
      </c>
      <c r="C743">
        <v>0</v>
      </c>
      <c r="G743">
        <v>0</v>
      </c>
      <c r="H743">
        <v>0</v>
      </c>
      <c r="I743">
        <v>0</v>
      </c>
    </row>
    <row r="744" spans="1:9" ht="15.75" customHeight="1">
      <c r="A744">
        <v>0</v>
      </c>
      <c r="B744">
        <v>0</v>
      </c>
      <c r="C744">
        <v>0</v>
      </c>
      <c r="G744">
        <v>0</v>
      </c>
      <c r="H744">
        <v>0</v>
      </c>
      <c r="I744">
        <v>0</v>
      </c>
    </row>
    <row r="745" spans="1:9" ht="15.75" customHeight="1">
      <c r="A745">
        <v>0</v>
      </c>
      <c r="B745">
        <v>0</v>
      </c>
      <c r="C745">
        <v>0</v>
      </c>
      <c r="G745">
        <v>0</v>
      </c>
      <c r="H745">
        <v>0</v>
      </c>
      <c r="I745">
        <v>0</v>
      </c>
    </row>
    <row r="746" spans="1:9" ht="15.75" customHeight="1">
      <c r="A746">
        <v>0</v>
      </c>
      <c r="B746">
        <v>0</v>
      </c>
      <c r="C746">
        <v>0</v>
      </c>
      <c r="G746">
        <v>0</v>
      </c>
      <c r="H746">
        <v>0</v>
      </c>
      <c r="I746">
        <v>0</v>
      </c>
    </row>
    <row r="747" spans="1:9" ht="15.75" customHeight="1">
      <c r="A747">
        <v>0</v>
      </c>
      <c r="B747">
        <v>0</v>
      </c>
      <c r="C747">
        <v>0</v>
      </c>
      <c r="G747">
        <v>0</v>
      </c>
      <c r="H747">
        <v>0</v>
      </c>
      <c r="I747">
        <v>0</v>
      </c>
    </row>
    <row r="748" spans="1:9" ht="15.75" customHeight="1">
      <c r="A748">
        <v>0</v>
      </c>
      <c r="B748">
        <v>0</v>
      </c>
      <c r="C748">
        <v>0</v>
      </c>
      <c r="G748">
        <v>0</v>
      </c>
      <c r="H748">
        <v>0</v>
      </c>
      <c r="I748">
        <v>0</v>
      </c>
    </row>
    <row r="749" spans="1:9" ht="15.75" customHeight="1">
      <c r="A749">
        <v>0</v>
      </c>
      <c r="B749">
        <v>0</v>
      </c>
      <c r="C749">
        <v>0</v>
      </c>
      <c r="G749">
        <v>0</v>
      </c>
      <c r="H749">
        <v>0</v>
      </c>
      <c r="I749">
        <v>0</v>
      </c>
    </row>
    <row r="750" spans="1:9" ht="15.75" customHeight="1">
      <c r="A750">
        <v>0</v>
      </c>
      <c r="B750">
        <v>0</v>
      </c>
      <c r="C750">
        <v>0</v>
      </c>
      <c r="G750">
        <v>0</v>
      </c>
      <c r="H750">
        <v>0</v>
      </c>
      <c r="I750">
        <v>0</v>
      </c>
    </row>
    <row r="751" spans="1:9" ht="15.75" customHeight="1">
      <c r="A751">
        <v>0</v>
      </c>
      <c r="B751">
        <v>0</v>
      </c>
      <c r="C751">
        <v>0</v>
      </c>
      <c r="G751">
        <v>0</v>
      </c>
      <c r="H751">
        <v>0</v>
      </c>
      <c r="I751">
        <v>0</v>
      </c>
    </row>
    <row r="752" spans="1:9" ht="15.75" customHeight="1">
      <c r="A752">
        <v>0</v>
      </c>
      <c r="B752">
        <v>0</v>
      </c>
      <c r="C752">
        <v>0</v>
      </c>
      <c r="G752">
        <v>0</v>
      </c>
      <c r="H752">
        <v>0</v>
      </c>
      <c r="I752">
        <v>0</v>
      </c>
    </row>
    <row r="753" spans="1:9" ht="15.75" customHeight="1">
      <c r="A753">
        <v>0</v>
      </c>
      <c r="B753">
        <v>0</v>
      </c>
      <c r="C753">
        <v>0</v>
      </c>
      <c r="G753">
        <v>0</v>
      </c>
      <c r="H753">
        <v>0</v>
      </c>
      <c r="I753">
        <v>0</v>
      </c>
    </row>
    <row r="754" spans="1:9" ht="15.75" customHeight="1">
      <c r="A754">
        <v>0</v>
      </c>
      <c r="B754">
        <v>0</v>
      </c>
      <c r="C754">
        <v>0</v>
      </c>
      <c r="G754">
        <v>0</v>
      </c>
      <c r="H754">
        <v>0</v>
      </c>
      <c r="I754">
        <v>0</v>
      </c>
    </row>
    <row r="755" spans="1:9" ht="15.75" customHeight="1">
      <c r="A755">
        <v>0</v>
      </c>
      <c r="B755">
        <v>0</v>
      </c>
      <c r="C755">
        <v>0</v>
      </c>
      <c r="G755">
        <v>0</v>
      </c>
      <c r="H755">
        <v>0</v>
      </c>
      <c r="I755">
        <v>0</v>
      </c>
    </row>
    <row r="756" spans="1:9" ht="15.75" customHeight="1">
      <c r="A756">
        <v>0</v>
      </c>
      <c r="B756">
        <v>0</v>
      </c>
      <c r="C756">
        <v>0</v>
      </c>
      <c r="G756">
        <v>0</v>
      </c>
      <c r="H756">
        <v>0</v>
      </c>
      <c r="I756">
        <v>0</v>
      </c>
    </row>
    <row r="757" spans="1:9" ht="15.75" customHeight="1">
      <c r="A757">
        <v>0</v>
      </c>
      <c r="B757">
        <v>0</v>
      </c>
      <c r="C757">
        <v>0</v>
      </c>
      <c r="G757">
        <v>0</v>
      </c>
      <c r="H757">
        <v>0</v>
      </c>
      <c r="I757">
        <v>0</v>
      </c>
    </row>
    <row r="758" spans="1:9" ht="15.75" customHeight="1">
      <c r="A758">
        <v>0</v>
      </c>
      <c r="B758">
        <v>0</v>
      </c>
      <c r="C758">
        <v>0</v>
      </c>
      <c r="G758">
        <v>0</v>
      </c>
      <c r="H758">
        <v>0</v>
      </c>
      <c r="I758">
        <v>0</v>
      </c>
    </row>
    <row r="759" spans="1:9" ht="15.75" customHeight="1">
      <c r="A759">
        <v>0</v>
      </c>
      <c r="B759">
        <v>0</v>
      </c>
      <c r="C759">
        <v>0</v>
      </c>
      <c r="G759">
        <v>0</v>
      </c>
      <c r="H759">
        <v>0</v>
      </c>
      <c r="I759">
        <v>0</v>
      </c>
    </row>
    <row r="760" spans="1:9" ht="15.75" customHeight="1">
      <c r="A760">
        <v>0</v>
      </c>
      <c r="B760">
        <v>0</v>
      </c>
      <c r="C760">
        <v>0</v>
      </c>
      <c r="G760">
        <v>0</v>
      </c>
      <c r="H760">
        <v>0</v>
      </c>
      <c r="I760">
        <v>0</v>
      </c>
    </row>
    <row r="761" spans="1:9" ht="15.75" customHeight="1">
      <c r="A761">
        <v>0</v>
      </c>
      <c r="B761">
        <v>0</v>
      </c>
      <c r="C761">
        <v>0</v>
      </c>
      <c r="G761">
        <v>0</v>
      </c>
      <c r="H761">
        <v>0</v>
      </c>
      <c r="I761">
        <v>0</v>
      </c>
    </row>
    <row r="762" spans="1:9" ht="15.75" customHeight="1">
      <c r="A762">
        <v>0</v>
      </c>
      <c r="B762">
        <v>0</v>
      </c>
      <c r="C762">
        <v>0</v>
      </c>
      <c r="G762">
        <v>0</v>
      </c>
      <c r="H762">
        <v>0</v>
      </c>
      <c r="I762">
        <v>0</v>
      </c>
    </row>
    <row r="763" spans="1:9" ht="15.75" customHeight="1">
      <c r="A763">
        <v>0</v>
      </c>
      <c r="B763">
        <v>0</v>
      </c>
      <c r="C763">
        <v>0</v>
      </c>
      <c r="G763">
        <v>0</v>
      </c>
      <c r="H763">
        <v>0</v>
      </c>
      <c r="I763">
        <v>0</v>
      </c>
    </row>
    <row r="764" spans="1:9" ht="15.75" customHeight="1">
      <c r="A764">
        <v>0</v>
      </c>
      <c r="B764">
        <v>0</v>
      </c>
      <c r="C764">
        <v>0</v>
      </c>
      <c r="G764">
        <v>0</v>
      </c>
      <c r="H764">
        <v>0</v>
      </c>
      <c r="I764">
        <v>0</v>
      </c>
    </row>
    <row r="765" spans="1:9" ht="15.75" customHeight="1">
      <c r="A765">
        <v>0</v>
      </c>
      <c r="B765">
        <v>0</v>
      </c>
      <c r="C765">
        <v>0</v>
      </c>
      <c r="G765">
        <v>0</v>
      </c>
      <c r="H765">
        <v>0</v>
      </c>
      <c r="I765">
        <v>0</v>
      </c>
    </row>
    <row r="766" spans="1:9" ht="15.75" customHeight="1">
      <c r="A766">
        <v>0</v>
      </c>
      <c r="B766">
        <v>0</v>
      </c>
      <c r="C766">
        <v>0</v>
      </c>
      <c r="G766">
        <v>0</v>
      </c>
      <c r="H766">
        <v>0</v>
      </c>
      <c r="I766">
        <v>0</v>
      </c>
    </row>
    <row r="767" spans="1:9" ht="15.75" customHeight="1">
      <c r="A767">
        <v>0</v>
      </c>
      <c r="B767">
        <v>0</v>
      </c>
      <c r="C767">
        <v>0</v>
      </c>
      <c r="G767">
        <v>0</v>
      </c>
      <c r="H767">
        <v>0</v>
      </c>
      <c r="I767">
        <v>0</v>
      </c>
    </row>
    <row r="768" spans="1:9" ht="15.75" customHeight="1">
      <c r="A768">
        <v>0</v>
      </c>
      <c r="B768">
        <v>0</v>
      </c>
      <c r="C768">
        <v>0</v>
      </c>
      <c r="G768">
        <v>0</v>
      </c>
      <c r="H768">
        <v>0</v>
      </c>
      <c r="I768">
        <v>0</v>
      </c>
    </row>
    <row r="769" spans="1:9" ht="15.75" customHeight="1">
      <c r="A769">
        <v>0</v>
      </c>
      <c r="B769">
        <v>0</v>
      </c>
      <c r="C769">
        <v>0</v>
      </c>
      <c r="G769">
        <v>0</v>
      </c>
      <c r="H769">
        <v>0</v>
      </c>
      <c r="I769">
        <v>0</v>
      </c>
    </row>
    <row r="770" spans="1:9" ht="15.75" customHeight="1">
      <c r="A770">
        <v>0</v>
      </c>
      <c r="B770">
        <v>0</v>
      </c>
      <c r="C770">
        <v>0</v>
      </c>
      <c r="G770">
        <v>0</v>
      </c>
      <c r="H770">
        <v>0</v>
      </c>
      <c r="I770">
        <v>0</v>
      </c>
    </row>
    <row r="771" spans="1:9" ht="15.75" customHeight="1">
      <c r="A771">
        <v>0</v>
      </c>
      <c r="B771">
        <v>0</v>
      </c>
      <c r="C771">
        <v>0</v>
      </c>
      <c r="G771">
        <v>0</v>
      </c>
      <c r="H771">
        <v>0</v>
      </c>
      <c r="I771">
        <v>0</v>
      </c>
    </row>
    <row r="772" spans="1:9" ht="15.75" customHeight="1">
      <c r="A772">
        <v>0</v>
      </c>
      <c r="B772">
        <v>0</v>
      </c>
      <c r="C772">
        <v>0</v>
      </c>
      <c r="G772">
        <v>0</v>
      </c>
      <c r="H772">
        <v>0</v>
      </c>
      <c r="I772">
        <v>0</v>
      </c>
    </row>
    <row r="773" spans="1:9" ht="15.75" customHeight="1">
      <c r="A773">
        <v>0</v>
      </c>
      <c r="B773">
        <v>0</v>
      </c>
      <c r="C773">
        <v>0</v>
      </c>
      <c r="G773">
        <v>0</v>
      </c>
      <c r="H773">
        <v>0</v>
      </c>
      <c r="I773">
        <v>0</v>
      </c>
    </row>
    <row r="774" spans="1:9" ht="15.75" customHeight="1">
      <c r="A774">
        <v>0</v>
      </c>
      <c r="B774">
        <v>0</v>
      </c>
      <c r="C774">
        <v>0</v>
      </c>
      <c r="G774">
        <v>0</v>
      </c>
      <c r="H774">
        <v>0</v>
      </c>
      <c r="I774">
        <v>0</v>
      </c>
    </row>
    <row r="775" spans="1:9" ht="15.75" customHeight="1">
      <c r="A775">
        <v>0</v>
      </c>
      <c r="B775">
        <v>0</v>
      </c>
      <c r="C775">
        <v>0</v>
      </c>
      <c r="G775">
        <v>0</v>
      </c>
      <c r="H775">
        <v>0</v>
      </c>
      <c r="I775">
        <v>0</v>
      </c>
    </row>
    <row r="776" spans="1:9" ht="15.75" customHeight="1">
      <c r="A776">
        <v>0</v>
      </c>
      <c r="B776">
        <v>0</v>
      </c>
      <c r="C776">
        <v>0</v>
      </c>
      <c r="G776">
        <v>0</v>
      </c>
      <c r="H776">
        <v>0</v>
      </c>
      <c r="I776">
        <v>0</v>
      </c>
    </row>
    <row r="777" spans="1:9" ht="15.75" customHeight="1">
      <c r="A777">
        <v>0</v>
      </c>
      <c r="B777">
        <v>0</v>
      </c>
      <c r="C777">
        <v>0</v>
      </c>
      <c r="G777">
        <v>0</v>
      </c>
      <c r="H777">
        <v>0</v>
      </c>
      <c r="I777">
        <v>0</v>
      </c>
    </row>
    <row r="778" spans="1:9" ht="15.75" customHeight="1">
      <c r="A778">
        <v>0</v>
      </c>
      <c r="B778">
        <v>0</v>
      </c>
      <c r="C778">
        <v>0</v>
      </c>
      <c r="G778">
        <v>0</v>
      </c>
      <c r="H778">
        <v>0</v>
      </c>
      <c r="I778">
        <v>0</v>
      </c>
    </row>
    <row r="779" spans="1:9" ht="15.75" customHeight="1">
      <c r="A779">
        <v>0</v>
      </c>
      <c r="B779">
        <v>0</v>
      </c>
      <c r="C779">
        <v>0</v>
      </c>
      <c r="G779">
        <v>0</v>
      </c>
      <c r="H779">
        <v>0</v>
      </c>
      <c r="I779">
        <v>0</v>
      </c>
    </row>
    <row r="780" spans="1:9" ht="15.75" customHeight="1">
      <c r="A780">
        <v>0</v>
      </c>
      <c r="B780">
        <v>0</v>
      </c>
      <c r="C780">
        <v>0</v>
      </c>
      <c r="G780">
        <v>0</v>
      </c>
      <c r="H780">
        <v>0</v>
      </c>
      <c r="I780">
        <v>0</v>
      </c>
    </row>
    <row r="781" spans="1:9" ht="15.75" customHeight="1">
      <c r="A781">
        <v>0</v>
      </c>
      <c r="B781">
        <v>0</v>
      </c>
      <c r="C781">
        <v>0</v>
      </c>
      <c r="G781">
        <v>0</v>
      </c>
      <c r="H781">
        <v>0</v>
      </c>
      <c r="I781">
        <v>0</v>
      </c>
    </row>
    <row r="782" spans="1:9" ht="15.75" customHeight="1">
      <c r="A782">
        <v>0</v>
      </c>
      <c r="B782">
        <v>0</v>
      </c>
      <c r="C782">
        <v>0</v>
      </c>
      <c r="G782">
        <v>0</v>
      </c>
      <c r="H782">
        <v>0</v>
      </c>
      <c r="I782">
        <v>0</v>
      </c>
    </row>
    <row r="783" spans="1:9" ht="15.75" customHeight="1">
      <c r="A783">
        <v>0</v>
      </c>
      <c r="B783">
        <v>0</v>
      </c>
      <c r="C783">
        <v>0</v>
      </c>
      <c r="G783">
        <v>0</v>
      </c>
      <c r="H783">
        <v>0</v>
      </c>
      <c r="I783">
        <v>0</v>
      </c>
    </row>
    <row r="784" spans="1:9" ht="15.75" customHeight="1">
      <c r="A784">
        <v>0</v>
      </c>
      <c r="B784">
        <v>0</v>
      </c>
      <c r="C784">
        <v>0</v>
      </c>
      <c r="G784">
        <v>0</v>
      </c>
      <c r="H784">
        <v>0</v>
      </c>
      <c r="I784">
        <v>0</v>
      </c>
    </row>
    <row r="785" spans="1:9" ht="15.75" customHeight="1">
      <c r="A785">
        <v>0</v>
      </c>
      <c r="B785">
        <v>0</v>
      </c>
      <c r="C785">
        <v>0</v>
      </c>
      <c r="G785">
        <v>0</v>
      </c>
      <c r="H785">
        <v>0</v>
      </c>
      <c r="I785">
        <v>0</v>
      </c>
    </row>
    <row r="786" spans="1:9" ht="15.75" customHeight="1">
      <c r="A786">
        <v>0</v>
      </c>
      <c r="B786">
        <v>0</v>
      </c>
      <c r="C786">
        <v>0</v>
      </c>
      <c r="G786">
        <v>0</v>
      </c>
      <c r="H786">
        <v>0</v>
      </c>
      <c r="I786">
        <v>0</v>
      </c>
    </row>
    <row r="787" spans="1:9" ht="15.75" customHeight="1">
      <c r="A787">
        <v>0</v>
      </c>
      <c r="B787">
        <v>0</v>
      </c>
      <c r="C787">
        <v>0</v>
      </c>
      <c r="G787">
        <v>0</v>
      </c>
      <c r="H787">
        <v>0</v>
      </c>
      <c r="I787">
        <v>0</v>
      </c>
    </row>
    <row r="788" spans="1:9" ht="15.75" customHeight="1">
      <c r="A788">
        <v>0</v>
      </c>
      <c r="B788">
        <v>0</v>
      </c>
      <c r="C788">
        <v>0</v>
      </c>
      <c r="G788">
        <v>0</v>
      </c>
      <c r="H788">
        <v>0</v>
      </c>
      <c r="I788">
        <v>0</v>
      </c>
    </row>
    <row r="789" spans="1:9" ht="15.75" customHeight="1">
      <c r="A789">
        <v>0</v>
      </c>
      <c r="B789">
        <v>0</v>
      </c>
      <c r="C789">
        <v>0</v>
      </c>
      <c r="G789">
        <v>0</v>
      </c>
      <c r="H789">
        <v>0</v>
      </c>
      <c r="I789">
        <v>0</v>
      </c>
    </row>
    <row r="790" spans="1:9" ht="15.75" customHeight="1">
      <c r="A790">
        <v>0</v>
      </c>
      <c r="B790">
        <v>0</v>
      </c>
      <c r="C790">
        <v>0</v>
      </c>
      <c r="G790">
        <v>0</v>
      </c>
      <c r="H790">
        <v>0</v>
      </c>
      <c r="I790">
        <v>0</v>
      </c>
    </row>
    <row r="791" spans="1:9" ht="15.75" customHeight="1">
      <c r="A791">
        <v>0</v>
      </c>
      <c r="B791">
        <v>0</v>
      </c>
      <c r="C791">
        <v>0</v>
      </c>
      <c r="G791">
        <v>0</v>
      </c>
      <c r="H791">
        <v>0</v>
      </c>
      <c r="I791">
        <v>0</v>
      </c>
    </row>
    <row r="792" spans="1:9" ht="15.75" customHeight="1">
      <c r="A792">
        <v>0</v>
      </c>
      <c r="B792">
        <v>0</v>
      </c>
      <c r="C792">
        <v>0</v>
      </c>
      <c r="G792">
        <v>0</v>
      </c>
      <c r="H792">
        <v>0</v>
      </c>
      <c r="I792">
        <v>0</v>
      </c>
    </row>
    <row r="793" spans="1:9" ht="15.75" customHeight="1">
      <c r="A793">
        <v>0</v>
      </c>
      <c r="B793">
        <v>0</v>
      </c>
      <c r="C793">
        <v>0</v>
      </c>
      <c r="G793">
        <v>0</v>
      </c>
      <c r="H793">
        <v>0</v>
      </c>
      <c r="I793">
        <v>0</v>
      </c>
    </row>
    <row r="794" spans="1:9" ht="15.75" customHeight="1">
      <c r="A794">
        <v>0</v>
      </c>
      <c r="B794">
        <v>0</v>
      </c>
      <c r="C794">
        <v>0</v>
      </c>
      <c r="G794">
        <v>0</v>
      </c>
      <c r="H794">
        <v>0</v>
      </c>
      <c r="I794">
        <v>0</v>
      </c>
    </row>
    <row r="795" spans="1:9" ht="15.75" customHeight="1">
      <c r="A795">
        <v>0</v>
      </c>
      <c r="B795">
        <v>0</v>
      </c>
      <c r="C795">
        <v>0</v>
      </c>
      <c r="G795">
        <v>0</v>
      </c>
      <c r="H795">
        <v>0</v>
      </c>
      <c r="I795">
        <v>0</v>
      </c>
    </row>
    <row r="796" spans="1:9" ht="15.75" customHeight="1">
      <c r="A796">
        <v>0</v>
      </c>
      <c r="B796">
        <v>0</v>
      </c>
      <c r="C796">
        <v>0</v>
      </c>
      <c r="G796">
        <v>0</v>
      </c>
      <c r="H796">
        <v>0</v>
      </c>
      <c r="I796">
        <v>0</v>
      </c>
    </row>
    <row r="797" spans="1:9" ht="15.75" customHeight="1">
      <c r="A797">
        <v>0</v>
      </c>
      <c r="B797">
        <v>0</v>
      </c>
      <c r="C797">
        <v>0</v>
      </c>
      <c r="G797">
        <v>0</v>
      </c>
      <c r="H797">
        <v>0</v>
      </c>
      <c r="I797">
        <v>0</v>
      </c>
    </row>
    <row r="798" spans="1:9" ht="15.75" customHeight="1">
      <c r="A798">
        <v>0</v>
      </c>
      <c r="B798">
        <v>0</v>
      </c>
      <c r="C798">
        <v>0</v>
      </c>
      <c r="G798">
        <v>0</v>
      </c>
      <c r="H798">
        <v>0</v>
      </c>
      <c r="I798">
        <v>0</v>
      </c>
    </row>
    <row r="799" spans="1:9" ht="15.75" customHeight="1">
      <c r="A799">
        <v>0</v>
      </c>
      <c r="B799">
        <v>0</v>
      </c>
      <c r="C799">
        <v>0</v>
      </c>
      <c r="G799">
        <v>0</v>
      </c>
      <c r="H799">
        <v>0</v>
      </c>
      <c r="I799">
        <v>0</v>
      </c>
    </row>
    <row r="800" spans="1:9" ht="15.75" customHeight="1">
      <c r="A800">
        <v>0</v>
      </c>
      <c r="B800">
        <v>0</v>
      </c>
      <c r="C800">
        <v>0</v>
      </c>
      <c r="G800">
        <v>0</v>
      </c>
      <c r="H800">
        <v>0</v>
      </c>
      <c r="I800">
        <v>0</v>
      </c>
    </row>
    <row r="801" spans="1:9" ht="15.75" customHeight="1">
      <c r="A801">
        <v>0</v>
      </c>
      <c r="B801">
        <v>0</v>
      </c>
      <c r="C801">
        <v>0</v>
      </c>
      <c r="G801">
        <v>0</v>
      </c>
      <c r="H801">
        <v>0</v>
      </c>
      <c r="I801">
        <v>0</v>
      </c>
    </row>
    <row r="802" spans="1:9" ht="15.75" customHeight="1">
      <c r="A802">
        <v>0</v>
      </c>
      <c r="B802">
        <v>0</v>
      </c>
      <c r="C802">
        <v>0</v>
      </c>
      <c r="G802">
        <v>0</v>
      </c>
      <c r="H802">
        <v>0</v>
      </c>
      <c r="I802">
        <v>0</v>
      </c>
    </row>
    <row r="803" spans="1:9" ht="15.75" customHeight="1">
      <c r="A803">
        <v>0</v>
      </c>
      <c r="B803">
        <v>0</v>
      </c>
      <c r="C803">
        <v>0</v>
      </c>
      <c r="G803">
        <v>0</v>
      </c>
      <c r="H803">
        <v>0</v>
      </c>
      <c r="I803">
        <v>0</v>
      </c>
    </row>
    <row r="804" spans="1:9" ht="15.75" customHeight="1">
      <c r="A804">
        <v>0</v>
      </c>
      <c r="B804">
        <v>0</v>
      </c>
      <c r="C804">
        <v>0</v>
      </c>
      <c r="G804">
        <v>0</v>
      </c>
      <c r="H804">
        <v>0</v>
      </c>
      <c r="I804">
        <v>0</v>
      </c>
    </row>
    <row r="805" spans="1:9" ht="15.75" customHeight="1">
      <c r="A805">
        <v>0</v>
      </c>
      <c r="B805">
        <v>0</v>
      </c>
      <c r="C805">
        <v>0</v>
      </c>
      <c r="G805">
        <v>0</v>
      </c>
      <c r="H805">
        <v>0</v>
      </c>
      <c r="I805">
        <v>0</v>
      </c>
    </row>
    <row r="806" spans="1:9" ht="15.75" customHeight="1">
      <c r="A806">
        <v>0</v>
      </c>
      <c r="B806">
        <v>0</v>
      </c>
      <c r="C806">
        <v>0</v>
      </c>
      <c r="G806">
        <v>0</v>
      </c>
      <c r="H806">
        <v>0</v>
      </c>
      <c r="I806">
        <v>0</v>
      </c>
    </row>
    <row r="807" spans="1:9" ht="15.75" customHeight="1">
      <c r="A807">
        <v>0</v>
      </c>
      <c r="B807">
        <v>0</v>
      </c>
      <c r="C807">
        <v>0</v>
      </c>
      <c r="G807">
        <v>0</v>
      </c>
      <c r="H807">
        <v>0</v>
      </c>
      <c r="I807">
        <v>0</v>
      </c>
    </row>
    <row r="808" spans="1:9" ht="15.75" customHeight="1">
      <c r="A808">
        <v>0</v>
      </c>
      <c r="B808">
        <v>0</v>
      </c>
      <c r="C808">
        <v>0</v>
      </c>
      <c r="G808">
        <v>0</v>
      </c>
      <c r="H808">
        <v>0</v>
      </c>
      <c r="I808">
        <v>0</v>
      </c>
    </row>
    <row r="809" spans="1:9" ht="15.75" customHeight="1">
      <c r="A809">
        <v>0</v>
      </c>
      <c r="B809">
        <v>0</v>
      </c>
      <c r="C809">
        <v>0</v>
      </c>
      <c r="G809">
        <v>0</v>
      </c>
      <c r="H809">
        <v>0</v>
      </c>
      <c r="I809">
        <v>0</v>
      </c>
    </row>
    <row r="810" spans="1:9" ht="15.75" customHeight="1">
      <c r="A810">
        <v>0</v>
      </c>
      <c r="B810">
        <v>0</v>
      </c>
      <c r="C810">
        <v>0</v>
      </c>
      <c r="G810">
        <v>0</v>
      </c>
      <c r="H810">
        <v>0</v>
      </c>
      <c r="I810">
        <v>0</v>
      </c>
    </row>
    <row r="811" spans="1:9" ht="15.75" customHeight="1">
      <c r="A811">
        <v>0</v>
      </c>
      <c r="B811">
        <v>0</v>
      </c>
      <c r="C811">
        <v>0</v>
      </c>
      <c r="G811">
        <v>0</v>
      </c>
      <c r="H811">
        <v>0</v>
      </c>
      <c r="I811">
        <v>0</v>
      </c>
    </row>
    <row r="812" spans="1:9" ht="15.75" customHeight="1">
      <c r="A812">
        <v>0</v>
      </c>
      <c r="B812">
        <v>0</v>
      </c>
      <c r="C812">
        <v>0</v>
      </c>
      <c r="G812">
        <v>0</v>
      </c>
      <c r="H812">
        <v>0</v>
      </c>
      <c r="I812">
        <v>0</v>
      </c>
    </row>
    <row r="813" spans="1:9" ht="15.75" customHeight="1">
      <c r="A813">
        <v>0</v>
      </c>
      <c r="B813">
        <v>0</v>
      </c>
      <c r="C813">
        <v>0</v>
      </c>
      <c r="G813">
        <v>0</v>
      </c>
      <c r="H813">
        <v>0</v>
      </c>
      <c r="I813">
        <v>0</v>
      </c>
    </row>
    <row r="814" spans="1:9" ht="15.75" customHeight="1">
      <c r="A814">
        <v>0</v>
      </c>
      <c r="B814">
        <v>0</v>
      </c>
      <c r="C814">
        <v>0</v>
      </c>
      <c r="G814">
        <v>0</v>
      </c>
      <c r="H814">
        <v>0</v>
      </c>
      <c r="I814">
        <v>0</v>
      </c>
    </row>
    <row r="815" spans="1:9" ht="15.75" customHeight="1">
      <c r="A815">
        <v>0</v>
      </c>
      <c r="B815">
        <v>0</v>
      </c>
      <c r="C815">
        <v>0</v>
      </c>
      <c r="G815">
        <v>0</v>
      </c>
      <c r="H815">
        <v>0</v>
      </c>
      <c r="I815">
        <v>0</v>
      </c>
    </row>
    <row r="816" spans="1:9" ht="15.75" customHeight="1">
      <c r="A816">
        <v>0</v>
      </c>
      <c r="B816">
        <v>0</v>
      </c>
      <c r="C816">
        <v>0</v>
      </c>
      <c r="G816">
        <v>0</v>
      </c>
      <c r="H816">
        <v>0</v>
      </c>
      <c r="I816">
        <v>0</v>
      </c>
    </row>
    <row r="817" spans="1:9" ht="15.75" customHeight="1">
      <c r="A817">
        <v>0</v>
      </c>
      <c r="B817">
        <v>0</v>
      </c>
      <c r="C817">
        <v>0</v>
      </c>
      <c r="G817">
        <v>0</v>
      </c>
      <c r="H817">
        <v>0</v>
      </c>
      <c r="I817">
        <v>0</v>
      </c>
    </row>
    <row r="818" spans="1:9" ht="15.75" customHeight="1">
      <c r="A818">
        <v>0</v>
      </c>
      <c r="B818">
        <v>0</v>
      </c>
      <c r="C818">
        <v>0</v>
      </c>
      <c r="G818">
        <v>0</v>
      </c>
      <c r="H818">
        <v>0</v>
      </c>
      <c r="I818">
        <v>0</v>
      </c>
    </row>
    <row r="819" spans="1:9" ht="15.75" customHeight="1">
      <c r="A819">
        <v>0</v>
      </c>
      <c r="B819">
        <v>0</v>
      </c>
      <c r="C819">
        <v>0</v>
      </c>
      <c r="G819">
        <v>0</v>
      </c>
      <c r="H819">
        <v>0</v>
      </c>
      <c r="I819">
        <v>0</v>
      </c>
    </row>
    <row r="820" spans="1:9" ht="15.75" customHeight="1">
      <c r="A820">
        <v>0</v>
      </c>
      <c r="B820">
        <v>0</v>
      </c>
      <c r="C820">
        <v>0</v>
      </c>
      <c r="G820">
        <v>0</v>
      </c>
      <c r="H820">
        <v>0</v>
      </c>
      <c r="I820">
        <v>0</v>
      </c>
    </row>
    <row r="821" spans="1:9" ht="15.75" customHeight="1">
      <c r="A821">
        <v>0</v>
      </c>
      <c r="B821">
        <v>0</v>
      </c>
      <c r="C821">
        <v>0</v>
      </c>
      <c r="G821">
        <v>0</v>
      </c>
      <c r="H821">
        <v>0</v>
      </c>
      <c r="I821">
        <v>0</v>
      </c>
    </row>
    <row r="822" spans="1:9" ht="15.75" customHeight="1">
      <c r="A822">
        <v>0</v>
      </c>
      <c r="B822">
        <v>0</v>
      </c>
      <c r="C822">
        <v>0</v>
      </c>
      <c r="G822">
        <v>0</v>
      </c>
      <c r="H822">
        <v>0</v>
      </c>
      <c r="I822">
        <v>0</v>
      </c>
    </row>
    <row r="823" spans="1:9" ht="15.75" customHeight="1">
      <c r="A823">
        <v>0</v>
      </c>
      <c r="B823">
        <v>0</v>
      </c>
      <c r="C823">
        <v>0</v>
      </c>
      <c r="G823">
        <v>0</v>
      </c>
      <c r="H823">
        <v>0</v>
      </c>
      <c r="I823">
        <v>0</v>
      </c>
    </row>
    <row r="824" spans="1:9" ht="15.75" customHeight="1">
      <c r="A824">
        <v>0</v>
      </c>
      <c r="B824">
        <v>0</v>
      </c>
      <c r="C824">
        <v>0</v>
      </c>
      <c r="G824">
        <v>0</v>
      </c>
      <c r="H824">
        <v>0</v>
      </c>
      <c r="I824">
        <v>0</v>
      </c>
    </row>
    <row r="825" spans="1:9" ht="15.75" customHeight="1">
      <c r="A825">
        <v>0</v>
      </c>
      <c r="B825">
        <v>0</v>
      </c>
      <c r="C825">
        <v>0</v>
      </c>
      <c r="G825">
        <v>0</v>
      </c>
      <c r="H825">
        <v>0</v>
      </c>
      <c r="I825">
        <v>0</v>
      </c>
    </row>
    <row r="826" spans="1:9" ht="15.75" customHeight="1">
      <c r="A826">
        <v>0</v>
      </c>
      <c r="B826">
        <v>0</v>
      </c>
      <c r="C826">
        <v>0</v>
      </c>
      <c r="G826">
        <v>0</v>
      </c>
      <c r="H826">
        <v>0</v>
      </c>
      <c r="I826">
        <v>0</v>
      </c>
    </row>
    <row r="827" spans="1:9" ht="15.75" customHeight="1">
      <c r="A827">
        <v>0</v>
      </c>
      <c r="B827">
        <v>0</v>
      </c>
      <c r="C827">
        <v>0</v>
      </c>
      <c r="G827">
        <v>0</v>
      </c>
      <c r="H827">
        <v>0</v>
      </c>
      <c r="I827">
        <v>0</v>
      </c>
    </row>
    <row r="828" spans="1:9" ht="15.75" customHeight="1">
      <c r="A828">
        <v>0</v>
      </c>
      <c r="B828">
        <v>0</v>
      </c>
      <c r="C828">
        <v>0</v>
      </c>
      <c r="G828">
        <v>0</v>
      </c>
      <c r="H828">
        <v>0</v>
      </c>
      <c r="I828">
        <v>0</v>
      </c>
    </row>
    <row r="829" spans="1:9" ht="15.75" customHeight="1">
      <c r="A829">
        <v>0</v>
      </c>
      <c r="B829">
        <v>0</v>
      </c>
      <c r="C829">
        <v>0</v>
      </c>
      <c r="G829">
        <v>0</v>
      </c>
      <c r="H829">
        <v>0</v>
      </c>
      <c r="I829">
        <v>0</v>
      </c>
    </row>
    <row r="830" spans="1:9" ht="15.75" customHeight="1">
      <c r="A830">
        <v>0</v>
      </c>
      <c r="B830">
        <v>0</v>
      </c>
      <c r="C830">
        <v>0</v>
      </c>
      <c r="G830">
        <v>0</v>
      </c>
      <c r="H830">
        <v>0</v>
      </c>
      <c r="I830">
        <v>0</v>
      </c>
    </row>
    <row r="831" spans="1:9" ht="15.75" customHeight="1">
      <c r="A831">
        <v>0</v>
      </c>
      <c r="B831">
        <v>0</v>
      </c>
      <c r="C831">
        <v>0</v>
      </c>
      <c r="G831">
        <v>0</v>
      </c>
      <c r="H831">
        <v>0</v>
      </c>
      <c r="I831">
        <v>0</v>
      </c>
    </row>
    <row r="832" spans="1:9" ht="15.75" customHeight="1">
      <c r="A832">
        <v>0</v>
      </c>
      <c r="B832">
        <v>0</v>
      </c>
      <c r="C832">
        <v>0</v>
      </c>
      <c r="G832">
        <v>0</v>
      </c>
      <c r="H832">
        <v>0</v>
      </c>
      <c r="I832">
        <v>0</v>
      </c>
    </row>
    <row r="833" spans="1:9" ht="15.75" customHeight="1">
      <c r="A833">
        <v>0</v>
      </c>
      <c r="B833">
        <v>0</v>
      </c>
      <c r="C833">
        <v>0</v>
      </c>
      <c r="G833">
        <v>0</v>
      </c>
      <c r="H833">
        <v>0</v>
      </c>
      <c r="I833">
        <v>0</v>
      </c>
    </row>
    <row r="834" spans="1:9" ht="15.75" customHeight="1">
      <c r="A834">
        <v>0</v>
      </c>
      <c r="B834">
        <v>0</v>
      </c>
      <c r="C834">
        <v>0</v>
      </c>
      <c r="G834">
        <v>0</v>
      </c>
      <c r="H834">
        <v>0</v>
      </c>
      <c r="I834">
        <v>0</v>
      </c>
    </row>
    <row r="835" spans="1:9" ht="15.75" customHeight="1">
      <c r="A835">
        <v>0</v>
      </c>
      <c r="B835">
        <v>0</v>
      </c>
      <c r="C835">
        <v>0</v>
      </c>
      <c r="G835">
        <v>0</v>
      </c>
      <c r="H835">
        <v>0</v>
      </c>
      <c r="I835">
        <v>0</v>
      </c>
    </row>
    <row r="836" spans="1:9" ht="15.75" customHeight="1">
      <c r="A836">
        <v>0</v>
      </c>
      <c r="B836">
        <v>0</v>
      </c>
      <c r="C836">
        <v>0</v>
      </c>
      <c r="G836">
        <v>0</v>
      </c>
      <c r="H836">
        <v>0</v>
      </c>
      <c r="I836">
        <v>0</v>
      </c>
    </row>
    <row r="837" spans="1:9" ht="15.75" customHeight="1">
      <c r="A837">
        <v>0</v>
      </c>
      <c r="B837">
        <v>0</v>
      </c>
      <c r="C837">
        <v>0</v>
      </c>
      <c r="G837">
        <v>0</v>
      </c>
      <c r="H837">
        <v>0</v>
      </c>
      <c r="I837">
        <v>0</v>
      </c>
    </row>
    <row r="838" spans="1:9" ht="15.75" customHeight="1">
      <c r="A838">
        <v>0</v>
      </c>
      <c r="B838">
        <v>0</v>
      </c>
      <c r="C838">
        <v>0</v>
      </c>
      <c r="G838">
        <v>0</v>
      </c>
      <c r="H838">
        <v>0</v>
      </c>
      <c r="I838">
        <v>0</v>
      </c>
    </row>
    <row r="839" spans="1:9" ht="15.75" customHeight="1">
      <c r="A839">
        <v>0</v>
      </c>
      <c r="B839">
        <v>0</v>
      </c>
      <c r="C839">
        <v>0</v>
      </c>
      <c r="G839">
        <v>0</v>
      </c>
      <c r="H839">
        <v>0</v>
      </c>
      <c r="I839">
        <v>0</v>
      </c>
    </row>
    <row r="840" spans="1:9" ht="15.75" customHeight="1">
      <c r="A840">
        <v>0</v>
      </c>
      <c r="B840">
        <v>0</v>
      </c>
      <c r="C840">
        <v>0</v>
      </c>
      <c r="G840">
        <v>0</v>
      </c>
      <c r="H840">
        <v>0</v>
      </c>
      <c r="I840">
        <v>0</v>
      </c>
    </row>
    <row r="841" spans="1:9" ht="15.75" customHeight="1">
      <c r="A841">
        <v>0</v>
      </c>
      <c r="B841">
        <v>0</v>
      </c>
      <c r="C841">
        <v>0</v>
      </c>
      <c r="G841">
        <v>0</v>
      </c>
      <c r="H841">
        <v>0</v>
      </c>
      <c r="I841">
        <v>0</v>
      </c>
    </row>
    <row r="842" spans="1:9" ht="15.75" customHeight="1">
      <c r="A842">
        <v>0</v>
      </c>
      <c r="B842">
        <v>0</v>
      </c>
      <c r="C842">
        <v>0</v>
      </c>
      <c r="G842">
        <v>0</v>
      </c>
      <c r="H842">
        <v>0</v>
      </c>
      <c r="I842">
        <v>0</v>
      </c>
    </row>
    <row r="843" spans="1:9" ht="15.75" customHeight="1">
      <c r="A843">
        <v>0</v>
      </c>
      <c r="B843">
        <v>0</v>
      </c>
      <c r="C843">
        <v>0</v>
      </c>
      <c r="G843">
        <v>0</v>
      </c>
      <c r="H843">
        <v>0</v>
      </c>
      <c r="I843">
        <v>0</v>
      </c>
    </row>
    <row r="844" spans="1:9" ht="15.75" customHeight="1">
      <c r="A844">
        <v>0</v>
      </c>
      <c r="B844">
        <v>0</v>
      </c>
      <c r="C844">
        <v>0</v>
      </c>
      <c r="G844">
        <v>0</v>
      </c>
      <c r="H844">
        <v>0</v>
      </c>
      <c r="I844">
        <v>0</v>
      </c>
    </row>
    <row r="845" spans="1:9" ht="15.75" customHeight="1">
      <c r="A845">
        <v>0</v>
      </c>
      <c r="B845">
        <v>0</v>
      </c>
      <c r="C845">
        <v>0</v>
      </c>
      <c r="G845">
        <v>0</v>
      </c>
      <c r="H845">
        <v>0</v>
      </c>
      <c r="I845">
        <v>0</v>
      </c>
    </row>
    <row r="846" spans="1:9" ht="15.75" customHeight="1">
      <c r="A846">
        <v>0</v>
      </c>
      <c r="B846">
        <v>0</v>
      </c>
      <c r="C846">
        <v>0</v>
      </c>
      <c r="G846">
        <v>0</v>
      </c>
      <c r="H846">
        <v>0</v>
      </c>
      <c r="I846">
        <v>0</v>
      </c>
    </row>
    <row r="847" spans="1:9" ht="15.75" customHeight="1">
      <c r="A847">
        <v>0</v>
      </c>
      <c r="B847">
        <v>0</v>
      </c>
      <c r="C847">
        <v>0</v>
      </c>
      <c r="G847">
        <v>0</v>
      </c>
      <c r="H847">
        <v>0</v>
      </c>
      <c r="I847">
        <v>0</v>
      </c>
    </row>
    <row r="848" spans="1:9" ht="15.75" customHeight="1">
      <c r="A848">
        <v>0</v>
      </c>
      <c r="B848">
        <v>0</v>
      </c>
      <c r="C848">
        <v>0</v>
      </c>
      <c r="G848">
        <v>0</v>
      </c>
      <c r="H848">
        <v>0</v>
      </c>
      <c r="I848">
        <v>0</v>
      </c>
    </row>
    <row r="849" spans="1:9" ht="15.75" customHeight="1">
      <c r="A849">
        <v>0</v>
      </c>
      <c r="B849">
        <v>0</v>
      </c>
      <c r="C849">
        <v>0</v>
      </c>
      <c r="G849">
        <v>0</v>
      </c>
      <c r="H849">
        <v>0</v>
      </c>
      <c r="I849">
        <v>0</v>
      </c>
    </row>
    <row r="850" spans="1:9" ht="15.75" customHeight="1">
      <c r="A850">
        <v>0</v>
      </c>
      <c r="B850">
        <v>0</v>
      </c>
      <c r="C850">
        <v>0</v>
      </c>
      <c r="G850">
        <v>0</v>
      </c>
      <c r="H850">
        <v>0</v>
      </c>
      <c r="I850">
        <v>0</v>
      </c>
    </row>
    <row r="851" spans="1:9" ht="15.75" customHeight="1">
      <c r="A851">
        <v>0</v>
      </c>
      <c r="B851">
        <v>0</v>
      </c>
      <c r="C851">
        <v>0</v>
      </c>
      <c r="G851">
        <v>0</v>
      </c>
      <c r="H851">
        <v>0</v>
      </c>
      <c r="I851">
        <v>0</v>
      </c>
    </row>
    <row r="852" spans="1:9" ht="15.75" customHeight="1">
      <c r="A852">
        <v>0</v>
      </c>
      <c r="B852">
        <v>0</v>
      </c>
      <c r="C852">
        <v>0</v>
      </c>
      <c r="G852">
        <v>0</v>
      </c>
      <c r="H852">
        <v>0</v>
      </c>
      <c r="I852">
        <v>0</v>
      </c>
    </row>
    <row r="853" spans="1:9" ht="15.75" customHeight="1">
      <c r="A853">
        <v>0</v>
      </c>
      <c r="B853">
        <v>0</v>
      </c>
      <c r="C853">
        <v>0</v>
      </c>
      <c r="G853">
        <v>0</v>
      </c>
      <c r="H853">
        <v>0</v>
      </c>
      <c r="I853">
        <v>0</v>
      </c>
    </row>
    <row r="854" spans="1:9" ht="15.75" customHeight="1">
      <c r="A854">
        <v>0</v>
      </c>
      <c r="B854">
        <v>0</v>
      </c>
      <c r="C854">
        <v>0</v>
      </c>
      <c r="G854">
        <v>0</v>
      </c>
      <c r="H854">
        <v>0</v>
      </c>
      <c r="I854">
        <v>0</v>
      </c>
    </row>
    <row r="855" spans="1:9" ht="15.75" customHeight="1">
      <c r="A855">
        <v>0</v>
      </c>
      <c r="B855">
        <v>0</v>
      </c>
      <c r="C855">
        <v>0</v>
      </c>
      <c r="G855">
        <v>0</v>
      </c>
      <c r="H855">
        <v>0</v>
      </c>
      <c r="I855">
        <v>0</v>
      </c>
    </row>
    <row r="856" spans="1:9" ht="15.75" customHeight="1">
      <c r="A856">
        <v>0</v>
      </c>
      <c r="B856">
        <v>0</v>
      </c>
      <c r="C856">
        <v>0</v>
      </c>
      <c r="G856">
        <v>0</v>
      </c>
      <c r="H856">
        <v>0</v>
      </c>
      <c r="I856">
        <v>0</v>
      </c>
    </row>
    <row r="857" spans="1:9" ht="15.75" customHeight="1">
      <c r="A857">
        <v>0</v>
      </c>
      <c r="B857">
        <v>0</v>
      </c>
      <c r="C857">
        <v>0</v>
      </c>
      <c r="G857">
        <v>0</v>
      </c>
      <c r="H857">
        <v>0</v>
      </c>
      <c r="I857">
        <v>0</v>
      </c>
    </row>
    <row r="858" spans="1:9" ht="15.75" customHeight="1">
      <c r="A858">
        <v>0</v>
      </c>
      <c r="B858">
        <v>0</v>
      </c>
      <c r="C858">
        <v>0</v>
      </c>
      <c r="G858">
        <v>0</v>
      </c>
      <c r="H858">
        <v>0</v>
      </c>
      <c r="I858">
        <v>0</v>
      </c>
    </row>
    <row r="859" spans="1:9" ht="15.75" customHeight="1">
      <c r="A859">
        <v>0</v>
      </c>
      <c r="B859">
        <v>0</v>
      </c>
      <c r="C859">
        <v>0</v>
      </c>
      <c r="G859">
        <v>0</v>
      </c>
      <c r="H859">
        <v>0</v>
      </c>
      <c r="I859">
        <v>0</v>
      </c>
    </row>
    <row r="860" spans="1:9" ht="15.75" customHeight="1">
      <c r="A860">
        <v>0</v>
      </c>
      <c r="B860">
        <v>0</v>
      </c>
      <c r="C860">
        <v>0</v>
      </c>
      <c r="G860">
        <v>0</v>
      </c>
      <c r="H860">
        <v>0</v>
      </c>
      <c r="I860">
        <v>0</v>
      </c>
    </row>
    <row r="861" spans="1:9" ht="15.75" customHeight="1">
      <c r="A861">
        <v>0</v>
      </c>
      <c r="B861">
        <v>0</v>
      </c>
      <c r="C861">
        <v>0</v>
      </c>
      <c r="G861">
        <v>0</v>
      </c>
      <c r="H861">
        <v>0</v>
      </c>
      <c r="I861">
        <v>0</v>
      </c>
    </row>
    <row r="862" spans="1:9" ht="15.75" customHeight="1">
      <c r="A862">
        <v>0</v>
      </c>
      <c r="B862">
        <v>0</v>
      </c>
      <c r="C862">
        <v>0</v>
      </c>
      <c r="G862">
        <v>0</v>
      </c>
      <c r="H862">
        <v>0</v>
      </c>
      <c r="I862">
        <v>0</v>
      </c>
    </row>
    <row r="863" spans="1:9" ht="15.75" customHeight="1">
      <c r="A863">
        <v>0</v>
      </c>
      <c r="B863">
        <v>0</v>
      </c>
      <c r="C863">
        <v>0</v>
      </c>
      <c r="G863">
        <v>0</v>
      </c>
      <c r="H863">
        <v>0</v>
      </c>
      <c r="I863">
        <v>0</v>
      </c>
    </row>
    <row r="864" spans="1:9" ht="15.75" customHeight="1">
      <c r="A864">
        <v>0</v>
      </c>
      <c r="B864">
        <v>0</v>
      </c>
      <c r="C864">
        <v>0</v>
      </c>
      <c r="G864">
        <v>0</v>
      </c>
      <c r="H864">
        <v>0</v>
      </c>
      <c r="I864">
        <v>0</v>
      </c>
    </row>
    <row r="865" spans="1:9" ht="15.75" customHeight="1">
      <c r="A865">
        <v>0</v>
      </c>
      <c r="B865">
        <v>0</v>
      </c>
      <c r="C865">
        <v>0</v>
      </c>
      <c r="G865">
        <v>0</v>
      </c>
      <c r="H865">
        <v>0</v>
      </c>
      <c r="I865">
        <v>0</v>
      </c>
    </row>
    <row r="866" spans="1:9" ht="15.75" customHeight="1">
      <c r="A866">
        <v>0</v>
      </c>
      <c r="B866">
        <v>0</v>
      </c>
      <c r="C866">
        <v>0</v>
      </c>
      <c r="G866">
        <v>0</v>
      </c>
      <c r="H866">
        <v>0</v>
      </c>
      <c r="I866">
        <v>0</v>
      </c>
    </row>
    <row r="867" spans="1:9" ht="15.75" customHeight="1">
      <c r="A867">
        <v>0</v>
      </c>
      <c r="B867">
        <v>0</v>
      </c>
      <c r="C867">
        <v>0</v>
      </c>
      <c r="G867">
        <v>0</v>
      </c>
      <c r="H867">
        <v>0</v>
      </c>
      <c r="I867">
        <v>0</v>
      </c>
    </row>
    <row r="868" spans="1:9" ht="15.75" customHeight="1">
      <c r="A868">
        <v>0</v>
      </c>
      <c r="B868">
        <v>0</v>
      </c>
      <c r="C868">
        <v>0</v>
      </c>
      <c r="G868">
        <v>0</v>
      </c>
      <c r="H868">
        <v>0</v>
      </c>
      <c r="I868">
        <v>0</v>
      </c>
    </row>
    <row r="869" spans="1:9" ht="15.75" customHeight="1">
      <c r="A869">
        <v>0</v>
      </c>
      <c r="B869">
        <v>0</v>
      </c>
      <c r="C869">
        <v>0</v>
      </c>
      <c r="G869">
        <v>0</v>
      </c>
      <c r="H869">
        <v>0</v>
      </c>
      <c r="I869">
        <v>0</v>
      </c>
    </row>
    <row r="870" spans="1:9" ht="15.75" customHeight="1">
      <c r="A870">
        <v>0</v>
      </c>
      <c r="B870">
        <v>0</v>
      </c>
      <c r="C870">
        <v>0</v>
      </c>
      <c r="G870">
        <v>0</v>
      </c>
      <c r="H870">
        <v>0</v>
      </c>
      <c r="I870">
        <v>0</v>
      </c>
    </row>
    <row r="871" spans="1:9" ht="15.75" customHeight="1">
      <c r="A871">
        <v>0</v>
      </c>
      <c r="B871">
        <v>0</v>
      </c>
      <c r="C871">
        <v>0</v>
      </c>
      <c r="G871">
        <v>0</v>
      </c>
      <c r="H871">
        <v>0</v>
      </c>
      <c r="I871">
        <v>0</v>
      </c>
    </row>
    <row r="872" spans="1:9" ht="15.75" customHeight="1">
      <c r="A872">
        <v>0</v>
      </c>
      <c r="B872">
        <v>0</v>
      </c>
      <c r="C872">
        <v>0</v>
      </c>
      <c r="G872">
        <v>0</v>
      </c>
      <c r="H872">
        <v>0</v>
      </c>
      <c r="I872">
        <v>0</v>
      </c>
    </row>
    <row r="873" spans="1:9" ht="15.75" customHeight="1">
      <c r="A873">
        <v>0</v>
      </c>
      <c r="B873">
        <v>0</v>
      </c>
      <c r="C873">
        <v>0</v>
      </c>
      <c r="G873">
        <v>0</v>
      </c>
      <c r="H873">
        <v>0</v>
      </c>
      <c r="I873">
        <v>0</v>
      </c>
    </row>
    <row r="874" spans="1:9" ht="15.75" customHeight="1">
      <c r="A874">
        <v>0</v>
      </c>
      <c r="B874">
        <v>0</v>
      </c>
      <c r="C874">
        <v>0</v>
      </c>
      <c r="G874">
        <v>0</v>
      </c>
      <c r="H874">
        <v>0</v>
      </c>
      <c r="I874">
        <v>0</v>
      </c>
    </row>
    <row r="875" spans="1:9" ht="15.75" customHeight="1">
      <c r="A875">
        <v>0</v>
      </c>
      <c r="B875">
        <v>0</v>
      </c>
      <c r="C875">
        <v>0</v>
      </c>
      <c r="G875">
        <v>0</v>
      </c>
      <c r="H875">
        <v>0</v>
      </c>
      <c r="I875">
        <v>0</v>
      </c>
    </row>
    <row r="876" spans="1:9" ht="15.75" customHeight="1">
      <c r="A876">
        <v>0</v>
      </c>
      <c r="B876">
        <v>0</v>
      </c>
      <c r="C876">
        <v>0</v>
      </c>
      <c r="G876">
        <v>0</v>
      </c>
      <c r="H876">
        <v>0</v>
      </c>
      <c r="I876">
        <v>0</v>
      </c>
    </row>
    <row r="877" spans="1:9" ht="15.75" customHeight="1">
      <c r="A877">
        <v>0</v>
      </c>
      <c r="B877">
        <v>0</v>
      </c>
      <c r="C877">
        <v>0</v>
      </c>
      <c r="G877">
        <v>0</v>
      </c>
      <c r="H877">
        <v>0</v>
      </c>
      <c r="I877">
        <v>0</v>
      </c>
    </row>
    <row r="878" spans="1:9" ht="15.75" customHeight="1">
      <c r="A878">
        <v>0</v>
      </c>
      <c r="B878">
        <v>0</v>
      </c>
      <c r="C878">
        <v>0</v>
      </c>
      <c r="G878">
        <v>0</v>
      </c>
      <c r="H878">
        <v>0</v>
      </c>
      <c r="I878">
        <v>0</v>
      </c>
    </row>
    <row r="879" spans="1:9" ht="15.75" customHeight="1">
      <c r="A879">
        <v>0</v>
      </c>
      <c r="B879">
        <v>0</v>
      </c>
      <c r="C879">
        <v>0</v>
      </c>
      <c r="G879">
        <v>0</v>
      </c>
      <c r="H879">
        <v>0</v>
      </c>
      <c r="I879">
        <v>0</v>
      </c>
    </row>
    <row r="880" spans="1:9" ht="15.75" customHeight="1">
      <c r="A880">
        <v>0</v>
      </c>
      <c r="B880">
        <v>0</v>
      </c>
      <c r="C880">
        <v>0</v>
      </c>
      <c r="G880">
        <v>0</v>
      </c>
      <c r="H880">
        <v>0</v>
      </c>
      <c r="I880">
        <v>0</v>
      </c>
    </row>
    <row r="881" spans="1:9" ht="15.75" customHeight="1">
      <c r="A881">
        <v>0</v>
      </c>
      <c r="B881">
        <v>0</v>
      </c>
      <c r="C881">
        <v>0</v>
      </c>
      <c r="G881">
        <v>0</v>
      </c>
      <c r="H881">
        <v>0</v>
      </c>
      <c r="I881">
        <v>0</v>
      </c>
    </row>
    <row r="882" spans="1:9" ht="15.75" customHeight="1">
      <c r="A882">
        <v>0</v>
      </c>
      <c r="B882">
        <v>0</v>
      </c>
      <c r="C882">
        <v>0</v>
      </c>
      <c r="G882">
        <v>0</v>
      </c>
      <c r="H882">
        <v>0</v>
      </c>
      <c r="I882">
        <v>0</v>
      </c>
    </row>
    <row r="883" spans="1:9" ht="15.75" customHeight="1">
      <c r="A883">
        <v>0</v>
      </c>
      <c r="B883">
        <v>0</v>
      </c>
      <c r="C883">
        <v>0</v>
      </c>
      <c r="G883">
        <v>0</v>
      </c>
      <c r="H883">
        <v>0</v>
      </c>
      <c r="I883">
        <v>0</v>
      </c>
    </row>
    <row r="884" spans="1:9" ht="15.75" customHeight="1">
      <c r="A884">
        <v>0</v>
      </c>
      <c r="B884">
        <v>0</v>
      </c>
      <c r="C884">
        <v>0</v>
      </c>
      <c r="G884">
        <v>0</v>
      </c>
      <c r="H884">
        <v>0</v>
      </c>
      <c r="I884">
        <v>0</v>
      </c>
    </row>
    <row r="885" spans="1:9" ht="15.75" customHeight="1">
      <c r="A885">
        <v>0</v>
      </c>
      <c r="B885">
        <v>0</v>
      </c>
      <c r="C885">
        <v>0</v>
      </c>
      <c r="G885">
        <v>0</v>
      </c>
      <c r="H885">
        <v>0</v>
      </c>
      <c r="I885">
        <v>0</v>
      </c>
    </row>
    <row r="886" spans="1:9" ht="15.75" customHeight="1">
      <c r="A886">
        <v>0</v>
      </c>
      <c r="B886">
        <v>0</v>
      </c>
      <c r="C886">
        <v>0</v>
      </c>
      <c r="G886">
        <v>0</v>
      </c>
      <c r="H886">
        <v>0</v>
      </c>
      <c r="I886">
        <v>0</v>
      </c>
    </row>
    <row r="887" spans="1:9" ht="15.75" customHeight="1">
      <c r="A887">
        <v>0</v>
      </c>
      <c r="B887">
        <v>0</v>
      </c>
      <c r="C887">
        <v>0</v>
      </c>
      <c r="G887">
        <v>0</v>
      </c>
      <c r="H887">
        <v>0</v>
      </c>
      <c r="I887">
        <v>0</v>
      </c>
    </row>
    <row r="888" spans="1:9" ht="15.75" customHeight="1">
      <c r="A888">
        <v>0</v>
      </c>
      <c r="B888">
        <v>0</v>
      </c>
      <c r="C888">
        <v>0</v>
      </c>
      <c r="G888">
        <v>0</v>
      </c>
      <c r="H888">
        <v>0</v>
      </c>
      <c r="I888">
        <v>0</v>
      </c>
    </row>
    <row r="889" spans="1:9" ht="15.75" customHeight="1">
      <c r="A889">
        <v>0</v>
      </c>
      <c r="B889">
        <v>0</v>
      </c>
      <c r="C889">
        <v>0</v>
      </c>
      <c r="G889">
        <v>0</v>
      </c>
      <c r="H889">
        <v>0</v>
      </c>
      <c r="I889">
        <v>0</v>
      </c>
    </row>
    <row r="890" spans="1:9" ht="15.75" customHeight="1">
      <c r="A890">
        <v>0</v>
      </c>
      <c r="B890">
        <v>0</v>
      </c>
      <c r="C890">
        <v>0</v>
      </c>
      <c r="G890">
        <v>0</v>
      </c>
      <c r="H890">
        <v>0</v>
      </c>
      <c r="I890">
        <v>0</v>
      </c>
    </row>
    <row r="891" spans="1:9" ht="15.75" customHeight="1">
      <c r="A891">
        <v>0</v>
      </c>
      <c r="B891">
        <v>0</v>
      </c>
      <c r="C891">
        <v>0</v>
      </c>
      <c r="G891">
        <v>0</v>
      </c>
      <c r="H891">
        <v>0</v>
      </c>
      <c r="I891">
        <v>0</v>
      </c>
    </row>
    <row r="892" spans="1:9" ht="15.75" customHeight="1">
      <c r="A892">
        <v>0</v>
      </c>
      <c r="B892">
        <v>0</v>
      </c>
      <c r="C892">
        <v>0</v>
      </c>
      <c r="G892">
        <v>0</v>
      </c>
      <c r="H892">
        <v>0</v>
      </c>
      <c r="I892">
        <v>0</v>
      </c>
    </row>
    <row r="893" spans="1:9" ht="15.75" customHeight="1">
      <c r="A893">
        <v>0</v>
      </c>
      <c r="B893">
        <v>0</v>
      </c>
      <c r="C893">
        <v>0</v>
      </c>
      <c r="G893">
        <v>0</v>
      </c>
      <c r="H893">
        <v>0</v>
      </c>
      <c r="I893">
        <v>0</v>
      </c>
    </row>
    <row r="894" spans="1:9" ht="15.75" customHeight="1">
      <c r="A894">
        <v>0</v>
      </c>
      <c r="B894">
        <v>0</v>
      </c>
      <c r="C894">
        <v>0</v>
      </c>
      <c r="G894">
        <v>0</v>
      </c>
      <c r="H894">
        <v>0</v>
      </c>
      <c r="I894">
        <v>0</v>
      </c>
    </row>
    <row r="895" spans="1:9" ht="15.75" customHeight="1">
      <c r="A895">
        <v>0</v>
      </c>
      <c r="B895">
        <v>0</v>
      </c>
      <c r="C895">
        <v>0</v>
      </c>
      <c r="G895">
        <v>0</v>
      </c>
      <c r="H895">
        <v>0</v>
      </c>
      <c r="I895">
        <v>0</v>
      </c>
    </row>
    <row r="896" spans="1:9" ht="15.75" customHeight="1">
      <c r="A896">
        <v>0</v>
      </c>
      <c r="B896">
        <v>0</v>
      </c>
      <c r="C896">
        <v>0</v>
      </c>
      <c r="G896">
        <v>0</v>
      </c>
      <c r="H896">
        <v>0</v>
      </c>
      <c r="I896">
        <v>0</v>
      </c>
    </row>
    <row r="897" spans="1:9" ht="15.75" customHeight="1">
      <c r="A897">
        <v>0</v>
      </c>
      <c r="B897">
        <v>0</v>
      </c>
      <c r="C897">
        <v>0</v>
      </c>
      <c r="G897">
        <v>0</v>
      </c>
      <c r="H897">
        <v>0</v>
      </c>
      <c r="I897">
        <v>0</v>
      </c>
    </row>
    <row r="898" spans="1:9" ht="15.75" customHeight="1">
      <c r="A898">
        <v>0</v>
      </c>
      <c r="B898">
        <v>0</v>
      </c>
      <c r="C898">
        <v>0</v>
      </c>
      <c r="G898">
        <v>0</v>
      </c>
      <c r="H898">
        <v>0</v>
      </c>
      <c r="I898">
        <v>0</v>
      </c>
    </row>
    <row r="899" spans="1:9" ht="15.75" customHeight="1">
      <c r="A899">
        <v>0</v>
      </c>
      <c r="B899">
        <v>0</v>
      </c>
      <c r="C899">
        <v>0</v>
      </c>
      <c r="G899">
        <v>0</v>
      </c>
      <c r="H899">
        <v>0</v>
      </c>
      <c r="I899">
        <v>0</v>
      </c>
    </row>
    <row r="900" spans="1:9" ht="15.75" customHeight="1">
      <c r="A900">
        <v>0</v>
      </c>
      <c r="B900">
        <v>0</v>
      </c>
      <c r="C900">
        <v>0</v>
      </c>
      <c r="G900">
        <v>0</v>
      </c>
      <c r="H900">
        <v>0</v>
      </c>
      <c r="I900">
        <v>0</v>
      </c>
    </row>
    <row r="901" spans="1:9" ht="15.75" customHeight="1">
      <c r="A901">
        <v>0</v>
      </c>
      <c r="B901">
        <v>0</v>
      </c>
      <c r="C901">
        <v>0</v>
      </c>
      <c r="G901">
        <v>0</v>
      </c>
      <c r="H901">
        <v>0</v>
      </c>
      <c r="I901">
        <v>0</v>
      </c>
    </row>
    <row r="902" spans="1:9" ht="15.75" customHeight="1">
      <c r="A902">
        <v>0</v>
      </c>
      <c r="B902">
        <v>0</v>
      </c>
      <c r="C902">
        <v>0</v>
      </c>
      <c r="G902">
        <v>0</v>
      </c>
      <c r="H902">
        <v>0</v>
      </c>
      <c r="I902">
        <v>0</v>
      </c>
    </row>
    <row r="903" spans="1:9" ht="15.75" customHeight="1">
      <c r="A903">
        <v>0</v>
      </c>
      <c r="B903">
        <v>0</v>
      </c>
      <c r="C903">
        <v>0</v>
      </c>
      <c r="G903">
        <v>0</v>
      </c>
      <c r="H903">
        <v>0</v>
      </c>
      <c r="I903">
        <v>0</v>
      </c>
    </row>
    <row r="904" spans="1:9" ht="15.75" customHeight="1">
      <c r="A904">
        <v>0</v>
      </c>
      <c r="B904">
        <v>0</v>
      </c>
      <c r="C904">
        <v>0</v>
      </c>
      <c r="G904">
        <v>0</v>
      </c>
      <c r="H904">
        <v>0</v>
      </c>
      <c r="I904">
        <v>0</v>
      </c>
    </row>
    <row r="905" spans="1:9" ht="15.75" customHeight="1">
      <c r="A905">
        <v>0</v>
      </c>
      <c r="B905">
        <v>0</v>
      </c>
      <c r="C905">
        <v>0</v>
      </c>
      <c r="G905">
        <v>0</v>
      </c>
      <c r="H905">
        <v>0</v>
      </c>
      <c r="I905">
        <v>0</v>
      </c>
    </row>
    <row r="906" spans="1:9" ht="15.75" customHeight="1">
      <c r="A906">
        <v>0</v>
      </c>
      <c r="B906">
        <v>0</v>
      </c>
      <c r="C906">
        <v>0</v>
      </c>
      <c r="G906">
        <v>0</v>
      </c>
      <c r="H906">
        <v>0</v>
      </c>
      <c r="I906">
        <v>0</v>
      </c>
    </row>
    <row r="907" spans="1:9" ht="15.75" customHeight="1">
      <c r="A907">
        <v>0</v>
      </c>
      <c r="B907">
        <v>0</v>
      </c>
      <c r="C907">
        <v>0</v>
      </c>
      <c r="G907">
        <v>0</v>
      </c>
      <c r="H907">
        <v>0</v>
      </c>
      <c r="I907">
        <v>0</v>
      </c>
    </row>
    <row r="908" spans="1:9" ht="15.75" customHeight="1">
      <c r="A908">
        <v>0</v>
      </c>
      <c r="B908">
        <v>0</v>
      </c>
      <c r="C908">
        <v>0</v>
      </c>
      <c r="G908">
        <v>0</v>
      </c>
      <c r="H908">
        <v>0</v>
      </c>
      <c r="I908">
        <v>0</v>
      </c>
    </row>
    <row r="909" spans="1:9" ht="15.75" customHeight="1">
      <c r="A909">
        <v>0</v>
      </c>
      <c r="B909">
        <v>0</v>
      </c>
      <c r="C909">
        <v>0</v>
      </c>
      <c r="G909">
        <v>0</v>
      </c>
      <c r="H909">
        <v>0</v>
      </c>
      <c r="I909">
        <v>0</v>
      </c>
    </row>
    <row r="910" spans="1:9" ht="15.75" customHeight="1">
      <c r="A910">
        <v>0</v>
      </c>
      <c r="B910">
        <v>0</v>
      </c>
      <c r="C910">
        <v>0</v>
      </c>
      <c r="G910">
        <v>0</v>
      </c>
      <c r="H910">
        <v>0</v>
      </c>
      <c r="I910">
        <v>0</v>
      </c>
    </row>
    <row r="911" spans="1:9" ht="15.75" customHeight="1">
      <c r="A911">
        <v>0</v>
      </c>
      <c r="B911">
        <v>0</v>
      </c>
      <c r="C911">
        <v>0</v>
      </c>
      <c r="G911">
        <v>0</v>
      </c>
      <c r="H911">
        <v>0</v>
      </c>
      <c r="I911">
        <v>0</v>
      </c>
    </row>
    <row r="912" spans="1:9" ht="15.75" customHeight="1">
      <c r="A912">
        <v>0</v>
      </c>
      <c r="B912">
        <v>0</v>
      </c>
      <c r="C912">
        <v>0</v>
      </c>
      <c r="G912">
        <v>0</v>
      </c>
      <c r="H912">
        <v>0</v>
      </c>
      <c r="I912">
        <v>0</v>
      </c>
    </row>
    <row r="913" spans="1:9" ht="15.75" customHeight="1">
      <c r="A913">
        <v>0</v>
      </c>
      <c r="B913">
        <v>0</v>
      </c>
      <c r="C913">
        <v>0</v>
      </c>
      <c r="G913">
        <v>0</v>
      </c>
      <c r="H913">
        <v>0</v>
      </c>
      <c r="I913">
        <v>0</v>
      </c>
    </row>
    <row r="914" spans="1:9" ht="15.75" customHeight="1">
      <c r="A914">
        <v>0</v>
      </c>
      <c r="B914">
        <v>0</v>
      </c>
      <c r="C914">
        <v>0</v>
      </c>
      <c r="G914">
        <v>0</v>
      </c>
      <c r="H914">
        <v>0</v>
      </c>
      <c r="I914">
        <v>0</v>
      </c>
    </row>
    <row r="915" spans="1:9" ht="15.75" customHeight="1">
      <c r="A915">
        <v>0</v>
      </c>
      <c r="B915">
        <v>0</v>
      </c>
      <c r="C915">
        <v>0</v>
      </c>
      <c r="G915">
        <v>0</v>
      </c>
      <c r="H915">
        <v>0</v>
      </c>
      <c r="I915">
        <v>0</v>
      </c>
    </row>
    <row r="916" spans="1:9" ht="15.75" customHeight="1">
      <c r="A916">
        <v>0</v>
      </c>
      <c r="B916">
        <v>0</v>
      </c>
      <c r="C916">
        <v>0</v>
      </c>
      <c r="G916">
        <v>0</v>
      </c>
      <c r="H916">
        <v>0</v>
      </c>
      <c r="I916">
        <v>0</v>
      </c>
    </row>
    <row r="917" spans="1:9" ht="15.75" customHeight="1">
      <c r="A917">
        <v>0</v>
      </c>
      <c r="B917">
        <v>0</v>
      </c>
      <c r="C917">
        <v>0</v>
      </c>
      <c r="G917">
        <v>0</v>
      </c>
      <c r="H917">
        <v>0</v>
      </c>
      <c r="I917">
        <v>0</v>
      </c>
    </row>
    <row r="918" spans="1:9" ht="15.75" customHeight="1">
      <c r="A918">
        <v>0</v>
      </c>
      <c r="B918">
        <v>0</v>
      </c>
      <c r="C918">
        <v>0</v>
      </c>
      <c r="G918">
        <v>0</v>
      </c>
      <c r="H918">
        <v>0</v>
      </c>
      <c r="I918">
        <v>0</v>
      </c>
    </row>
    <row r="919" spans="1:9" ht="15.75" customHeight="1">
      <c r="A919">
        <v>0</v>
      </c>
      <c r="B919">
        <v>0</v>
      </c>
      <c r="C919">
        <v>0</v>
      </c>
      <c r="G919">
        <v>0</v>
      </c>
      <c r="H919">
        <v>0</v>
      </c>
      <c r="I919">
        <v>0</v>
      </c>
    </row>
    <row r="920" spans="1:9" ht="15.75" customHeight="1">
      <c r="A920">
        <v>0</v>
      </c>
      <c r="B920">
        <v>0</v>
      </c>
      <c r="C920">
        <v>0</v>
      </c>
      <c r="G920">
        <v>0</v>
      </c>
      <c r="H920">
        <v>0</v>
      </c>
      <c r="I920">
        <v>0</v>
      </c>
    </row>
    <row r="921" spans="1:9" ht="15.75" customHeight="1">
      <c r="A921">
        <v>0</v>
      </c>
      <c r="B921">
        <v>0</v>
      </c>
      <c r="C921">
        <v>0</v>
      </c>
      <c r="G921">
        <v>0</v>
      </c>
      <c r="H921">
        <v>0</v>
      </c>
      <c r="I921">
        <v>0</v>
      </c>
    </row>
    <row r="922" spans="1:9" ht="15.75" customHeight="1">
      <c r="A922">
        <v>0</v>
      </c>
      <c r="B922">
        <v>0</v>
      </c>
      <c r="C922">
        <v>0</v>
      </c>
      <c r="G922">
        <v>0</v>
      </c>
      <c r="H922">
        <v>0</v>
      </c>
      <c r="I922">
        <v>0</v>
      </c>
    </row>
    <row r="923" spans="1:9" ht="15.75" customHeight="1">
      <c r="A923">
        <v>0</v>
      </c>
      <c r="B923">
        <v>0</v>
      </c>
      <c r="C923">
        <v>0</v>
      </c>
      <c r="G923">
        <v>0</v>
      </c>
      <c r="H923">
        <v>0</v>
      </c>
      <c r="I923">
        <v>0</v>
      </c>
    </row>
    <row r="924" spans="1:9" ht="15.75" customHeight="1">
      <c r="A924">
        <v>0</v>
      </c>
      <c r="B924">
        <v>0</v>
      </c>
      <c r="C924">
        <v>0</v>
      </c>
      <c r="G924">
        <v>0</v>
      </c>
      <c r="H924">
        <v>0</v>
      </c>
      <c r="I924">
        <v>0</v>
      </c>
    </row>
    <row r="925" spans="1:9" ht="15.75" customHeight="1">
      <c r="A925">
        <v>0</v>
      </c>
      <c r="B925">
        <v>0</v>
      </c>
      <c r="C925">
        <v>0</v>
      </c>
      <c r="G925">
        <v>0</v>
      </c>
      <c r="H925">
        <v>0</v>
      </c>
      <c r="I925">
        <v>0</v>
      </c>
    </row>
    <row r="926" spans="1:9" ht="15.75" customHeight="1">
      <c r="A926">
        <v>0</v>
      </c>
      <c r="B926">
        <v>0</v>
      </c>
      <c r="C926">
        <v>0</v>
      </c>
      <c r="G926">
        <v>0</v>
      </c>
      <c r="H926">
        <v>0</v>
      </c>
      <c r="I926">
        <v>0</v>
      </c>
    </row>
    <row r="927" spans="1:9" ht="15.75" customHeight="1">
      <c r="A927">
        <v>0</v>
      </c>
      <c r="B927">
        <v>0</v>
      </c>
      <c r="C927">
        <v>0</v>
      </c>
      <c r="G927">
        <v>0</v>
      </c>
      <c r="H927">
        <v>0</v>
      </c>
      <c r="I927">
        <v>0</v>
      </c>
    </row>
    <row r="928" spans="1:9" ht="15.75" customHeight="1">
      <c r="A928">
        <v>0</v>
      </c>
      <c r="B928">
        <v>0</v>
      </c>
      <c r="C928">
        <v>0</v>
      </c>
      <c r="G928">
        <v>0</v>
      </c>
      <c r="H928">
        <v>0</v>
      </c>
      <c r="I928">
        <v>0</v>
      </c>
    </row>
    <row r="929" spans="1:9" ht="15.75" customHeight="1">
      <c r="A929">
        <v>0</v>
      </c>
      <c r="B929">
        <v>0</v>
      </c>
      <c r="C929">
        <v>0</v>
      </c>
      <c r="G929">
        <v>0</v>
      </c>
      <c r="H929">
        <v>0</v>
      </c>
      <c r="I929">
        <v>0</v>
      </c>
    </row>
    <row r="930" spans="1:9" ht="15.75" customHeight="1">
      <c r="A930">
        <v>0</v>
      </c>
      <c r="B930">
        <v>0</v>
      </c>
      <c r="C930">
        <v>0</v>
      </c>
      <c r="G930">
        <v>0</v>
      </c>
      <c r="H930">
        <v>0</v>
      </c>
      <c r="I930">
        <v>0</v>
      </c>
    </row>
    <row r="931" spans="1:9" ht="15.75" customHeight="1">
      <c r="A931">
        <v>0</v>
      </c>
      <c r="B931">
        <v>0</v>
      </c>
      <c r="C931">
        <v>0</v>
      </c>
      <c r="G931">
        <v>0</v>
      </c>
      <c r="H931">
        <v>0</v>
      </c>
      <c r="I931">
        <v>0</v>
      </c>
    </row>
    <row r="932" spans="1:9" ht="15.75" customHeight="1">
      <c r="A932">
        <v>0</v>
      </c>
      <c r="B932">
        <v>0</v>
      </c>
      <c r="C932">
        <v>0</v>
      </c>
      <c r="G932">
        <v>0</v>
      </c>
      <c r="H932">
        <v>0</v>
      </c>
      <c r="I932">
        <v>0</v>
      </c>
    </row>
    <row r="933" spans="1:9" ht="15.75" customHeight="1">
      <c r="A933">
        <v>0</v>
      </c>
      <c r="B933">
        <v>0</v>
      </c>
      <c r="C933">
        <v>0</v>
      </c>
      <c r="G933">
        <v>0</v>
      </c>
      <c r="H933">
        <v>0</v>
      </c>
      <c r="I933">
        <v>0</v>
      </c>
    </row>
    <row r="934" spans="1:9" ht="15.75" customHeight="1">
      <c r="A934">
        <v>0</v>
      </c>
      <c r="B934">
        <v>0</v>
      </c>
      <c r="C934">
        <v>0</v>
      </c>
      <c r="G934">
        <v>0</v>
      </c>
      <c r="H934">
        <v>0</v>
      </c>
      <c r="I934">
        <v>0</v>
      </c>
    </row>
    <row r="935" spans="1:9" ht="15.75" customHeight="1">
      <c r="A935">
        <v>0</v>
      </c>
      <c r="B935">
        <v>0</v>
      </c>
      <c r="C935">
        <v>0</v>
      </c>
      <c r="G935">
        <v>0</v>
      </c>
      <c r="H935">
        <v>0</v>
      </c>
      <c r="I935">
        <v>0</v>
      </c>
    </row>
    <row r="936" spans="1:9" ht="15.75" customHeight="1">
      <c r="A936">
        <v>0</v>
      </c>
      <c r="B936">
        <v>0</v>
      </c>
      <c r="C936">
        <v>0</v>
      </c>
      <c r="G936">
        <v>0</v>
      </c>
      <c r="H936">
        <v>0</v>
      </c>
      <c r="I936">
        <v>0</v>
      </c>
    </row>
    <row r="937" spans="1:9" ht="15.75" customHeight="1">
      <c r="A937">
        <v>0</v>
      </c>
      <c r="B937">
        <v>0</v>
      </c>
      <c r="C937">
        <v>0</v>
      </c>
      <c r="G937">
        <v>0</v>
      </c>
      <c r="H937">
        <v>0</v>
      </c>
      <c r="I937">
        <v>0</v>
      </c>
    </row>
    <row r="938" spans="1:9" ht="15.75" customHeight="1">
      <c r="A938">
        <v>0</v>
      </c>
      <c r="B938">
        <v>0</v>
      </c>
      <c r="C938">
        <v>0</v>
      </c>
      <c r="G938">
        <v>0</v>
      </c>
      <c r="H938">
        <v>0</v>
      </c>
      <c r="I938">
        <v>0</v>
      </c>
    </row>
    <row r="939" spans="1:9" ht="15.75" customHeight="1">
      <c r="A939">
        <v>0</v>
      </c>
      <c r="B939">
        <v>0</v>
      </c>
      <c r="C939">
        <v>0</v>
      </c>
      <c r="G939">
        <v>0</v>
      </c>
      <c r="H939">
        <v>0</v>
      </c>
      <c r="I939">
        <v>0</v>
      </c>
    </row>
    <row r="940" spans="1:9" ht="15.75" customHeight="1">
      <c r="A940">
        <v>0</v>
      </c>
      <c r="B940">
        <v>0</v>
      </c>
      <c r="C940">
        <v>0</v>
      </c>
      <c r="G940">
        <v>0</v>
      </c>
      <c r="H940">
        <v>0</v>
      </c>
      <c r="I940">
        <v>0</v>
      </c>
    </row>
    <row r="941" spans="1:9" ht="15.75" customHeight="1">
      <c r="A941">
        <v>0</v>
      </c>
      <c r="B941">
        <v>0</v>
      </c>
      <c r="C941">
        <v>0</v>
      </c>
      <c r="G941">
        <v>0</v>
      </c>
      <c r="H941">
        <v>0</v>
      </c>
      <c r="I941">
        <v>0</v>
      </c>
    </row>
    <row r="942" spans="1:9" ht="15.75" customHeight="1">
      <c r="A942">
        <v>0</v>
      </c>
      <c r="B942">
        <v>0</v>
      </c>
      <c r="C942">
        <v>0</v>
      </c>
      <c r="G942">
        <v>0</v>
      </c>
      <c r="H942">
        <v>0</v>
      </c>
      <c r="I942">
        <v>0</v>
      </c>
    </row>
    <row r="943" spans="1:9" ht="15.75" customHeight="1">
      <c r="A943">
        <v>0</v>
      </c>
      <c r="B943">
        <v>0</v>
      </c>
      <c r="C943">
        <v>0</v>
      </c>
      <c r="G943">
        <v>0</v>
      </c>
      <c r="H943">
        <v>0</v>
      </c>
      <c r="I943">
        <v>0</v>
      </c>
    </row>
    <row r="944" spans="1:9" ht="15.75" customHeight="1">
      <c r="A944">
        <v>0</v>
      </c>
      <c r="B944">
        <v>0</v>
      </c>
      <c r="C944">
        <v>0</v>
      </c>
      <c r="G944">
        <v>0</v>
      </c>
      <c r="H944">
        <v>0</v>
      </c>
      <c r="I944">
        <v>0</v>
      </c>
    </row>
    <row r="945" spans="1:9" ht="15.75" customHeight="1">
      <c r="A945">
        <v>0</v>
      </c>
      <c r="B945">
        <v>0</v>
      </c>
      <c r="C945">
        <v>0</v>
      </c>
      <c r="G945">
        <v>0</v>
      </c>
      <c r="H945">
        <v>0</v>
      </c>
      <c r="I945">
        <v>0</v>
      </c>
    </row>
    <row r="946" spans="1:9" ht="15.75" customHeight="1">
      <c r="A946">
        <v>0</v>
      </c>
      <c r="B946">
        <v>0</v>
      </c>
      <c r="C946">
        <v>0</v>
      </c>
      <c r="G946">
        <v>0</v>
      </c>
      <c r="H946">
        <v>0</v>
      </c>
      <c r="I946">
        <v>0</v>
      </c>
    </row>
    <row r="947" spans="1:9" ht="15.75" customHeight="1">
      <c r="A947">
        <v>0</v>
      </c>
      <c r="B947">
        <v>0</v>
      </c>
      <c r="C947">
        <v>0</v>
      </c>
      <c r="G947">
        <v>0</v>
      </c>
      <c r="H947">
        <v>0</v>
      </c>
      <c r="I947">
        <v>0</v>
      </c>
    </row>
    <row r="948" spans="1:9" ht="15.75" customHeight="1">
      <c r="A948">
        <v>0</v>
      </c>
      <c r="B948">
        <v>0</v>
      </c>
      <c r="C948">
        <v>0</v>
      </c>
      <c r="G948">
        <v>0</v>
      </c>
      <c r="H948">
        <v>0</v>
      </c>
      <c r="I948">
        <v>0</v>
      </c>
    </row>
    <row r="949" spans="1:9" ht="15.75" customHeight="1">
      <c r="A949">
        <v>0</v>
      </c>
      <c r="B949">
        <v>0</v>
      </c>
      <c r="C949">
        <v>0</v>
      </c>
      <c r="G949">
        <v>0</v>
      </c>
      <c r="H949">
        <v>0</v>
      </c>
      <c r="I949">
        <v>0</v>
      </c>
    </row>
    <row r="950" spans="1:9" ht="15.75" customHeight="1">
      <c r="A950">
        <v>0</v>
      </c>
      <c r="B950">
        <v>0</v>
      </c>
      <c r="C950">
        <v>0</v>
      </c>
      <c r="G950">
        <v>0</v>
      </c>
      <c r="H950">
        <v>0</v>
      </c>
      <c r="I950">
        <v>0</v>
      </c>
    </row>
    <row r="951" spans="1:9" ht="15.75" customHeight="1">
      <c r="A951">
        <v>0</v>
      </c>
      <c r="B951">
        <v>0</v>
      </c>
      <c r="C951">
        <v>0</v>
      </c>
      <c r="G951">
        <v>0</v>
      </c>
      <c r="H951">
        <v>0</v>
      </c>
      <c r="I951">
        <v>0</v>
      </c>
    </row>
    <row r="952" spans="1:9" ht="15.75" customHeight="1">
      <c r="A952">
        <v>0</v>
      </c>
      <c r="B952">
        <v>0</v>
      </c>
      <c r="C952">
        <v>0</v>
      </c>
      <c r="G952">
        <v>0</v>
      </c>
      <c r="H952">
        <v>0</v>
      </c>
      <c r="I952">
        <v>0</v>
      </c>
    </row>
    <row r="953" spans="1:9" ht="15.75" customHeight="1">
      <c r="A953">
        <v>0</v>
      </c>
      <c r="B953">
        <v>0</v>
      </c>
      <c r="C953">
        <v>0</v>
      </c>
      <c r="G953">
        <v>0</v>
      </c>
      <c r="H953">
        <v>0</v>
      </c>
      <c r="I953">
        <v>0</v>
      </c>
    </row>
    <row r="954" spans="1:9" ht="15.75" customHeight="1">
      <c r="A954">
        <v>0</v>
      </c>
      <c r="B954">
        <v>0</v>
      </c>
      <c r="C954">
        <v>0</v>
      </c>
      <c r="G954">
        <v>0</v>
      </c>
      <c r="H954">
        <v>0</v>
      </c>
      <c r="I954">
        <v>0</v>
      </c>
    </row>
    <row r="955" spans="1:9" ht="15.75" customHeight="1">
      <c r="A955">
        <v>0</v>
      </c>
      <c r="B955">
        <v>0</v>
      </c>
      <c r="C955">
        <v>0</v>
      </c>
      <c r="G955">
        <v>0</v>
      </c>
      <c r="H955">
        <v>0</v>
      </c>
      <c r="I955">
        <v>0</v>
      </c>
    </row>
    <row r="956" spans="1:9" ht="15.75" customHeight="1">
      <c r="A956">
        <v>0</v>
      </c>
      <c r="B956">
        <v>0</v>
      </c>
      <c r="C956">
        <v>0</v>
      </c>
      <c r="G956">
        <v>0</v>
      </c>
      <c r="H956">
        <v>0</v>
      </c>
      <c r="I956">
        <v>0</v>
      </c>
    </row>
    <row r="957" spans="1:9" ht="15.75" customHeight="1">
      <c r="A957">
        <v>0</v>
      </c>
      <c r="B957">
        <v>0</v>
      </c>
      <c r="C957">
        <v>0</v>
      </c>
      <c r="G957">
        <v>0</v>
      </c>
      <c r="H957">
        <v>0</v>
      </c>
      <c r="I957">
        <v>0</v>
      </c>
    </row>
    <row r="958" spans="1:9" ht="15.75" customHeight="1">
      <c r="A958">
        <v>0</v>
      </c>
      <c r="B958">
        <v>0</v>
      </c>
      <c r="C958">
        <v>0</v>
      </c>
      <c r="G958">
        <v>0</v>
      </c>
      <c r="H958">
        <v>0</v>
      </c>
      <c r="I958">
        <v>0</v>
      </c>
    </row>
    <row r="959" spans="1:9" ht="15.75" customHeight="1">
      <c r="A959">
        <v>0</v>
      </c>
      <c r="B959">
        <v>0</v>
      </c>
      <c r="C959">
        <v>0</v>
      </c>
      <c r="G959">
        <v>0</v>
      </c>
      <c r="H959">
        <v>0</v>
      </c>
      <c r="I959">
        <v>0</v>
      </c>
    </row>
    <row r="960" spans="1:9" ht="15.75" customHeight="1">
      <c r="A960">
        <v>0</v>
      </c>
      <c r="B960">
        <v>0</v>
      </c>
      <c r="C960">
        <v>0</v>
      </c>
      <c r="G960">
        <v>0</v>
      </c>
      <c r="H960">
        <v>0</v>
      </c>
      <c r="I960">
        <v>0</v>
      </c>
    </row>
    <row r="961" spans="1:9" ht="15.75" customHeight="1">
      <c r="A961">
        <v>0</v>
      </c>
      <c r="B961">
        <v>0</v>
      </c>
      <c r="C961">
        <v>0</v>
      </c>
      <c r="G961">
        <v>0</v>
      </c>
      <c r="H961">
        <v>0</v>
      </c>
      <c r="I961">
        <v>0</v>
      </c>
    </row>
    <row r="962" spans="1:9" ht="15.75" customHeight="1">
      <c r="A962">
        <v>0</v>
      </c>
      <c r="B962">
        <v>0</v>
      </c>
      <c r="C962">
        <v>0</v>
      </c>
      <c r="G962">
        <v>0</v>
      </c>
      <c r="H962">
        <v>0</v>
      </c>
      <c r="I962">
        <v>0</v>
      </c>
    </row>
    <row r="963" spans="1:9" ht="15.75" customHeight="1">
      <c r="A963">
        <v>0</v>
      </c>
      <c r="B963">
        <v>0</v>
      </c>
      <c r="C963">
        <v>0</v>
      </c>
      <c r="G963">
        <v>0</v>
      </c>
      <c r="H963">
        <v>0</v>
      </c>
      <c r="I963">
        <v>0</v>
      </c>
    </row>
    <row r="964" spans="1:9" ht="15.75" customHeight="1">
      <c r="A964">
        <v>0</v>
      </c>
      <c r="B964">
        <v>0</v>
      </c>
      <c r="C964">
        <v>0</v>
      </c>
      <c r="G964">
        <v>0</v>
      </c>
      <c r="H964">
        <v>0</v>
      </c>
      <c r="I964">
        <v>0</v>
      </c>
    </row>
    <row r="965" spans="1:9" ht="15.75" customHeight="1">
      <c r="A965">
        <v>0</v>
      </c>
      <c r="B965">
        <v>0</v>
      </c>
      <c r="C965">
        <v>0</v>
      </c>
      <c r="G965">
        <v>0</v>
      </c>
      <c r="H965">
        <v>0</v>
      </c>
      <c r="I965">
        <v>0</v>
      </c>
    </row>
    <row r="966" spans="1:9" ht="15.75" customHeight="1">
      <c r="A966">
        <v>0</v>
      </c>
      <c r="B966">
        <v>0</v>
      </c>
      <c r="C966">
        <v>0</v>
      </c>
      <c r="G966">
        <v>0</v>
      </c>
      <c r="H966">
        <v>0</v>
      </c>
      <c r="I966">
        <v>0</v>
      </c>
    </row>
    <row r="967" spans="1:9" ht="15.75" customHeight="1">
      <c r="A967">
        <v>0</v>
      </c>
      <c r="B967">
        <v>0</v>
      </c>
      <c r="C967">
        <v>0</v>
      </c>
      <c r="G967">
        <v>0</v>
      </c>
      <c r="H967">
        <v>0</v>
      </c>
      <c r="I967">
        <v>0</v>
      </c>
    </row>
    <row r="968" spans="1:9" ht="15.75" customHeight="1">
      <c r="A968">
        <v>0</v>
      </c>
      <c r="B968">
        <v>0</v>
      </c>
      <c r="C968">
        <v>0</v>
      </c>
      <c r="G968">
        <v>0</v>
      </c>
      <c r="H968">
        <v>0</v>
      </c>
      <c r="I968">
        <v>0</v>
      </c>
    </row>
    <row r="969" spans="1:9" ht="15.75" customHeight="1">
      <c r="A969">
        <v>0</v>
      </c>
      <c r="B969">
        <v>0</v>
      </c>
      <c r="C969">
        <v>0</v>
      </c>
      <c r="G969">
        <v>0</v>
      </c>
      <c r="H969">
        <v>0</v>
      </c>
      <c r="I969">
        <v>0</v>
      </c>
    </row>
    <row r="970" spans="1:9" ht="15.75" customHeight="1">
      <c r="A970">
        <v>0</v>
      </c>
      <c r="B970">
        <v>0</v>
      </c>
      <c r="C970">
        <v>0</v>
      </c>
      <c r="G970">
        <v>0</v>
      </c>
      <c r="H970">
        <v>0</v>
      </c>
      <c r="I970">
        <v>0</v>
      </c>
    </row>
    <row r="971" spans="1:9" ht="15.75" customHeight="1">
      <c r="A971">
        <v>0</v>
      </c>
      <c r="B971">
        <v>0</v>
      </c>
      <c r="C971">
        <v>0</v>
      </c>
      <c r="G971">
        <v>0</v>
      </c>
      <c r="H971">
        <v>0</v>
      </c>
      <c r="I971">
        <v>0</v>
      </c>
    </row>
    <row r="972" spans="1:9" ht="15.75" customHeight="1">
      <c r="A972">
        <v>0</v>
      </c>
      <c r="B972">
        <v>0</v>
      </c>
      <c r="C972">
        <v>0</v>
      </c>
      <c r="G972">
        <v>0</v>
      </c>
      <c r="H972">
        <v>0</v>
      </c>
      <c r="I972">
        <v>0</v>
      </c>
    </row>
    <row r="973" spans="1:9" ht="15.75" customHeight="1">
      <c r="A973">
        <v>0</v>
      </c>
      <c r="B973">
        <v>0</v>
      </c>
      <c r="C973">
        <v>0</v>
      </c>
      <c r="G973">
        <v>0</v>
      </c>
      <c r="H973">
        <v>0</v>
      </c>
      <c r="I973">
        <v>0</v>
      </c>
    </row>
    <row r="974" spans="1:9" ht="15.75" customHeight="1">
      <c r="A974">
        <v>0</v>
      </c>
      <c r="B974">
        <v>0</v>
      </c>
      <c r="C974">
        <v>0</v>
      </c>
      <c r="G974">
        <v>0</v>
      </c>
      <c r="H974">
        <v>0</v>
      </c>
      <c r="I974">
        <v>0</v>
      </c>
    </row>
    <row r="975" spans="1:9" ht="15.75" customHeight="1">
      <c r="A975">
        <v>0</v>
      </c>
      <c r="B975">
        <v>0</v>
      </c>
      <c r="C975">
        <v>0</v>
      </c>
      <c r="G975">
        <v>0</v>
      </c>
      <c r="H975">
        <v>0</v>
      </c>
      <c r="I975">
        <v>0</v>
      </c>
    </row>
    <row r="976" spans="1:9" ht="15.75" customHeight="1">
      <c r="A976">
        <v>0</v>
      </c>
      <c r="B976">
        <v>0</v>
      </c>
      <c r="C976">
        <v>0</v>
      </c>
      <c r="G976">
        <v>0</v>
      </c>
      <c r="H976">
        <v>0</v>
      </c>
      <c r="I976">
        <v>0</v>
      </c>
    </row>
    <row r="977" spans="1:9" ht="15.75" customHeight="1">
      <c r="A977">
        <v>0</v>
      </c>
      <c r="B977">
        <v>0</v>
      </c>
      <c r="C977">
        <v>0</v>
      </c>
      <c r="G977">
        <v>0</v>
      </c>
      <c r="H977">
        <v>0</v>
      </c>
      <c r="I977">
        <v>0</v>
      </c>
    </row>
    <row r="978" spans="1:9" ht="15.75" customHeight="1">
      <c r="A978">
        <v>0</v>
      </c>
      <c r="B978">
        <v>0</v>
      </c>
      <c r="C978">
        <v>0</v>
      </c>
      <c r="G978">
        <v>0</v>
      </c>
      <c r="H978">
        <v>0</v>
      </c>
      <c r="I978">
        <v>0</v>
      </c>
    </row>
    <row r="979" spans="1:9" ht="15.75" customHeight="1">
      <c r="A979">
        <v>0</v>
      </c>
      <c r="B979">
        <v>0</v>
      </c>
      <c r="C979">
        <v>0</v>
      </c>
      <c r="G979">
        <v>0</v>
      </c>
      <c r="H979">
        <v>0</v>
      </c>
      <c r="I979">
        <v>0</v>
      </c>
    </row>
    <row r="980" spans="1:9" ht="15.75" customHeight="1">
      <c r="A980">
        <v>0</v>
      </c>
      <c r="B980">
        <v>0</v>
      </c>
      <c r="C980">
        <v>0</v>
      </c>
      <c r="G980">
        <v>0</v>
      </c>
      <c r="H980">
        <v>0</v>
      </c>
      <c r="I980">
        <v>0</v>
      </c>
    </row>
    <row r="981" spans="1:9" ht="15.75" customHeight="1">
      <c r="A981">
        <v>0</v>
      </c>
      <c r="B981">
        <v>0</v>
      </c>
      <c r="C981">
        <v>0</v>
      </c>
      <c r="G981">
        <v>0</v>
      </c>
      <c r="H981">
        <v>0</v>
      </c>
      <c r="I981">
        <v>0</v>
      </c>
    </row>
    <row r="982" spans="1:9" ht="15.75" customHeight="1">
      <c r="A982">
        <v>0</v>
      </c>
      <c r="B982">
        <v>0</v>
      </c>
      <c r="C982">
        <v>0</v>
      </c>
      <c r="G982">
        <v>0</v>
      </c>
      <c r="H982">
        <v>0</v>
      </c>
      <c r="I982">
        <v>0</v>
      </c>
    </row>
    <row r="983" spans="1:9" ht="15.75" customHeight="1">
      <c r="A983">
        <v>0</v>
      </c>
      <c r="B983">
        <v>0</v>
      </c>
      <c r="C983">
        <v>0</v>
      </c>
      <c r="G983">
        <v>0</v>
      </c>
      <c r="H983">
        <v>0</v>
      </c>
      <c r="I983">
        <v>0</v>
      </c>
    </row>
    <row r="984" spans="1:9" ht="15.75" customHeight="1">
      <c r="A984">
        <v>0</v>
      </c>
      <c r="B984">
        <v>0</v>
      </c>
      <c r="C984">
        <v>0</v>
      </c>
      <c r="G984">
        <v>0</v>
      </c>
      <c r="H984">
        <v>0</v>
      </c>
      <c r="I984">
        <v>0</v>
      </c>
    </row>
    <row r="985" spans="1:9" ht="15.75" customHeight="1">
      <c r="A985">
        <v>0</v>
      </c>
      <c r="B985">
        <v>0</v>
      </c>
      <c r="C985">
        <v>0</v>
      </c>
      <c r="G985">
        <v>0</v>
      </c>
      <c r="H985">
        <v>0</v>
      </c>
      <c r="I985">
        <v>0</v>
      </c>
    </row>
    <row r="986" spans="1:9" ht="15.75" customHeight="1">
      <c r="A986">
        <v>0</v>
      </c>
      <c r="B986">
        <v>0</v>
      </c>
      <c r="C986">
        <v>0</v>
      </c>
      <c r="G986">
        <v>0</v>
      </c>
      <c r="H986">
        <v>0</v>
      </c>
      <c r="I986">
        <v>0</v>
      </c>
    </row>
    <row r="987" spans="1:9" ht="15.75" customHeight="1">
      <c r="A987">
        <v>0</v>
      </c>
      <c r="B987">
        <v>0</v>
      </c>
      <c r="C987">
        <v>0</v>
      </c>
      <c r="G987">
        <v>0</v>
      </c>
      <c r="H987">
        <v>0</v>
      </c>
      <c r="I987">
        <v>0</v>
      </c>
    </row>
    <row r="988" spans="1:9" ht="15.75" customHeight="1">
      <c r="A988">
        <v>0</v>
      </c>
      <c r="B988">
        <v>0</v>
      </c>
      <c r="C988">
        <v>0</v>
      </c>
      <c r="G988">
        <v>0</v>
      </c>
      <c r="H988">
        <v>0</v>
      </c>
      <c r="I988">
        <v>0</v>
      </c>
    </row>
    <row r="989" spans="1:9" ht="15.75" customHeight="1">
      <c r="A989">
        <v>0</v>
      </c>
      <c r="B989">
        <v>0</v>
      </c>
      <c r="C989">
        <v>0</v>
      </c>
      <c r="G989">
        <v>0</v>
      </c>
      <c r="H989">
        <v>0</v>
      </c>
      <c r="I989">
        <v>0</v>
      </c>
    </row>
    <row r="990" spans="1:9" ht="15.75" customHeight="1">
      <c r="A990">
        <v>0</v>
      </c>
      <c r="B990">
        <v>0</v>
      </c>
      <c r="C990">
        <v>0</v>
      </c>
      <c r="G990">
        <v>0</v>
      </c>
      <c r="H990">
        <v>0</v>
      </c>
      <c r="I990">
        <v>0</v>
      </c>
    </row>
    <row r="991" spans="1:9" ht="15.75" customHeight="1">
      <c r="A991">
        <v>0</v>
      </c>
      <c r="B991">
        <v>0</v>
      </c>
      <c r="C991">
        <v>0</v>
      </c>
      <c r="G991">
        <v>0</v>
      </c>
      <c r="H991">
        <v>0</v>
      </c>
      <c r="I991">
        <v>0</v>
      </c>
    </row>
    <row r="992" spans="1:9" ht="15.75" customHeight="1">
      <c r="A992">
        <v>0</v>
      </c>
      <c r="B992">
        <v>0</v>
      </c>
      <c r="C992">
        <v>0</v>
      </c>
      <c r="G992">
        <v>0</v>
      </c>
      <c r="H992">
        <v>0</v>
      </c>
      <c r="I992">
        <v>0</v>
      </c>
    </row>
    <row r="993" spans="1:9" ht="15.75" customHeight="1">
      <c r="A993">
        <v>0</v>
      </c>
      <c r="B993">
        <v>0</v>
      </c>
      <c r="C993">
        <v>0</v>
      </c>
      <c r="G993">
        <v>0</v>
      </c>
      <c r="H993">
        <v>0</v>
      </c>
      <c r="I993">
        <v>0</v>
      </c>
    </row>
    <row r="994" spans="1:9" ht="15.75" customHeight="1">
      <c r="A994">
        <v>0</v>
      </c>
      <c r="B994">
        <v>0</v>
      </c>
      <c r="C994">
        <v>0</v>
      </c>
      <c r="G994">
        <v>0</v>
      </c>
      <c r="H994">
        <v>0</v>
      </c>
      <c r="I994">
        <v>0</v>
      </c>
    </row>
    <row r="995" spans="1:9" ht="15.75" customHeight="1">
      <c r="A995">
        <v>0</v>
      </c>
      <c r="B995">
        <v>0</v>
      </c>
      <c r="C995">
        <v>0</v>
      </c>
      <c r="G995">
        <v>0</v>
      </c>
      <c r="H995">
        <v>0</v>
      </c>
      <c r="I995">
        <v>0</v>
      </c>
    </row>
    <row r="996" spans="1:9" ht="15.75" customHeight="1">
      <c r="A996">
        <v>0</v>
      </c>
      <c r="B996">
        <v>0</v>
      </c>
      <c r="C996">
        <v>0</v>
      </c>
      <c r="G996">
        <v>0</v>
      </c>
      <c r="H996">
        <v>0</v>
      </c>
      <c r="I996">
        <v>0</v>
      </c>
    </row>
    <row r="997" spans="1:9" ht="15.75" customHeight="1">
      <c r="A997">
        <v>0</v>
      </c>
      <c r="B997">
        <v>0</v>
      </c>
      <c r="C997">
        <v>0</v>
      </c>
      <c r="G997">
        <v>0</v>
      </c>
      <c r="H997">
        <v>0</v>
      </c>
      <c r="I997">
        <v>0</v>
      </c>
    </row>
    <row r="998" spans="1:9" ht="15.75" customHeight="1">
      <c r="A998">
        <v>0</v>
      </c>
      <c r="B998">
        <v>0</v>
      </c>
      <c r="C998">
        <v>0</v>
      </c>
      <c r="G998">
        <v>0</v>
      </c>
      <c r="H998">
        <v>0</v>
      </c>
      <c r="I998">
        <v>0</v>
      </c>
    </row>
    <row r="999" spans="1:9" ht="15.75" customHeight="1">
      <c r="A999">
        <v>0</v>
      </c>
      <c r="B999">
        <v>0</v>
      </c>
      <c r="C999">
        <v>0</v>
      </c>
      <c r="G999">
        <v>0</v>
      </c>
      <c r="H999">
        <v>0</v>
      </c>
      <c r="I999">
        <v>0</v>
      </c>
    </row>
    <row r="1000" spans="1:9" ht="15.75" customHeight="1">
      <c r="A1000">
        <v>0</v>
      </c>
      <c r="B1000">
        <v>0</v>
      </c>
      <c r="C1000">
        <v>0</v>
      </c>
      <c r="G1000">
        <v>0</v>
      </c>
      <c r="H1000">
        <v>0</v>
      </c>
      <c r="I1000">
        <v>0</v>
      </c>
    </row>
    <row r="1001" spans="1:9" ht="15.75" customHeight="1">
      <c r="A1001">
        <v>0</v>
      </c>
      <c r="B1001">
        <v>0</v>
      </c>
      <c r="C1001">
        <v>0</v>
      </c>
      <c r="G1001">
        <v>0</v>
      </c>
      <c r="H1001">
        <v>0</v>
      </c>
      <c r="I1001">
        <v>0</v>
      </c>
    </row>
    <row r="1002" spans="1:9" ht="15.75" customHeight="1">
      <c r="A1002">
        <v>0</v>
      </c>
      <c r="B1002">
        <v>0</v>
      </c>
      <c r="C1002">
        <v>0</v>
      </c>
      <c r="G1002">
        <v>0</v>
      </c>
      <c r="H1002">
        <v>0</v>
      </c>
      <c r="I1002">
        <v>0</v>
      </c>
    </row>
    <row r="1003" spans="1:9" ht="15.75" customHeight="1">
      <c r="A1003">
        <v>0</v>
      </c>
      <c r="B1003">
        <v>0</v>
      </c>
      <c r="C1003">
        <v>0</v>
      </c>
      <c r="G1003">
        <v>0</v>
      </c>
      <c r="H1003">
        <v>0</v>
      </c>
      <c r="I1003">
        <v>0</v>
      </c>
    </row>
    <row r="1004" spans="1:9" ht="15.75" customHeight="1">
      <c r="A1004">
        <v>0</v>
      </c>
      <c r="B1004">
        <v>0</v>
      </c>
      <c r="C1004">
        <v>0</v>
      </c>
      <c r="G1004">
        <v>0</v>
      </c>
      <c r="H1004">
        <v>0</v>
      </c>
      <c r="I1004">
        <v>0</v>
      </c>
    </row>
    <row r="1005" spans="1:9" ht="15.75" customHeight="1">
      <c r="A1005">
        <v>0</v>
      </c>
      <c r="B1005">
        <v>0</v>
      </c>
      <c r="C1005">
        <v>0</v>
      </c>
      <c r="G1005">
        <v>0</v>
      </c>
      <c r="H1005">
        <v>0</v>
      </c>
      <c r="I1005">
        <v>0</v>
      </c>
    </row>
  </sheetData>
  <hyperlinks>
    <hyperlink ref="A34" r:id="rId1" display="https://docs.google.com/spreadsheets/d/1vSJfg9LgJzgWP5aasozhGEAlk3d2zI2-bN2A2PZ28W4/edit?usp=sharing" xr:uid="{00000000-0004-0000-0A00-000000000000}"/>
    <hyperlink ref="G34" r:id="rId2" display="https://docs.google.com/spreadsheets/d/1vSJfg9LgJzgWP5aasozhGEAlk3d2zI2-bN2A2PZ28W4/edit?usp=sharing" xr:uid="{00000000-0004-0000-0A00-000001000000}"/>
  </hyperlinks>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001"/>
  <sheetViews>
    <sheetView workbookViewId="0" xr3:uid="{FF0BDA26-1AD6-5648-BD9A-E01AA4DDCA7C}"/>
  </sheetViews>
  <sheetFormatPr defaultColWidth="14.42578125" defaultRowHeight="15.75" customHeight="1"/>
  <cols>
    <col min="1" max="1" width="56.28515625" customWidth="1"/>
    <col min="2" max="6" width="14.42578125" customWidth="1"/>
    <col min="7" max="7" width="35.28515625" customWidth="1"/>
    <col min="8" max="9" width="14.42578125" customWidth="1"/>
  </cols>
  <sheetData>
    <row r="1" spans="1:9" ht="15.75" customHeight="1">
      <c r="A1" s="19" t="str">
        <f t="array" ref="A1:A1001">'(OLD) Sheet1'!A1:A1001</f>
        <v>Network Name</v>
      </c>
      <c r="B1" s="14" t="str">
        <f t="array" ref="B1:B1001">'(OLD) Sheet1'!M1:M1001</f>
        <v>CPU Forward Compute (ms)</v>
      </c>
      <c r="C1" s="14" t="str">
        <f t="array" ref="C1:C1001">'(OLD) Sheet1'!E1:E1001</f>
        <v>Top-5 A (centre crop)</v>
      </c>
      <c r="G1" s="19" t="str">
        <f t="array" ref="G1:G1001">'(OLD) Sheet1'!A1:A1001</f>
        <v>Network Name</v>
      </c>
      <c r="H1" s="14" t="str">
        <f t="array" ref="H1:H1001">'(OLD) Sheet1'!K1:K1001</f>
        <v>Caffe State Size (Mb)</v>
      </c>
      <c r="I1" s="14" t="str">
        <f t="array" ref="I1:I1001">'(OLD) Sheet1'!E1:E1001</f>
        <v>Top-5 A (centre crop)</v>
      </c>
    </row>
    <row r="2" spans="1:9" ht="15.75" customHeight="1">
      <c r="A2" s="15" t="str">
        <v>msrc-vgg-11-latelr</v>
      </c>
      <c r="B2" s="16">
        <v>848.8828125</v>
      </c>
      <c r="C2" s="15">
        <v>0.86168800000000001</v>
      </c>
      <c r="G2" s="15" t="str">
        <v>msrc-vgg-11-latelr</v>
      </c>
      <c r="H2" s="15">
        <v>507</v>
      </c>
      <c r="I2" s="15">
        <v>0.86168800000000001</v>
      </c>
    </row>
    <row r="3" spans="1:9" ht="15.75" customHeight="1">
      <c r="A3" s="15" t="str">
        <v>msrc-vgg-11-ns-latelr2</v>
      </c>
      <c r="B3" s="16">
        <v>897.4453125</v>
      </c>
      <c r="C3" s="15">
        <v>0.86738899999999997</v>
      </c>
      <c r="G3" s="15" t="str">
        <v>msrc-vgg-11-ns-latelr2</v>
      </c>
      <c r="H3" s="15">
        <v>140</v>
      </c>
      <c r="I3" s="15">
        <v>0.86738899999999997</v>
      </c>
    </row>
    <row r="4" spans="1:9" ht="15.75" customHeight="1">
      <c r="A4" s="15" t="str">
        <v>msrc-vgg-11-ns-sf-latelr</v>
      </c>
      <c r="B4" s="16">
        <v>848.21979166666677</v>
      </c>
      <c r="C4" s="15">
        <v>0.85196000000000005</v>
      </c>
      <c r="G4" s="15" t="str">
        <v>msrc-vgg-11-ns-sf-latelr</v>
      </c>
      <c r="H4" s="15">
        <v>123</v>
      </c>
      <c r="I4" s="15">
        <v>0.85196000000000005</v>
      </c>
    </row>
    <row r="5" spans="1:9" ht="15.75" customHeight="1">
      <c r="A5" s="15" t="str">
        <v>msrc-vgg-11-ns-condnet-convtree5</v>
      </c>
      <c r="B5" s="16">
        <v>413.24140625000001</v>
      </c>
      <c r="C5" s="15">
        <v>0.81681400000000004</v>
      </c>
      <c r="G5" s="15" t="str">
        <v>msrc-vgg-11-ns-condnet-convtree5</v>
      </c>
      <c r="H5" s="15">
        <v>107</v>
      </c>
      <c r="I5" s="15">
        <v>0.81681400000000004</v>
      </c>
    </row>
    <row r="6" spans="1:9" ht="15.75" customHeight="1">
      <c r="A6" s="15" t="str">
        <v>msrc-vgg-11-ns-inv-grouptree-20150223</v>
      </c>
      <c r="B6" s="16">
        <v>465.02734375</v>
      </c>
      <c r="C6" s="15">
        <v>0.82641399999999998</v>
      </c>
      <c r="G6" s="15" t="str">
        <v>msrc-vgg-11-ns-inv-grouptree-20150223</v>
      </c>
      <c r="H6" s="15">
        <v>108</v>
      </c>
      <c r="I6" s="15">
        <v>0.82641399999999998</v>
      </c>
    </row>
    <row r="7" spans="1:9" ht="15.75" customHeight="1">
      <c r="A7" s="15" t="str">
        <v>msrc-vgg-11-ns-inv-grouptree-conv2-stride2</v>
      </c>
      <c r="B7" s="15">
        <v>119.23046875</v>
      </c>
      <c r="C7" s="15">
        <v>0.81400099999999997</v>
      </c>
      <c r="G7" s="15" t="str">
        <v>msrc-vgg-11-ns-inv-grouptree-conv2-stride2</v>
      </c>
      <c r="H7" s="15">
        <v>108</v>
      </c>
      <c r="I7" s="15">
        <v>0.81400099999999997</v>
      </c>
    </row>
    <row r="8" spans="1:9" ht="15.75" customHeight="1">
      <c r="A8" s="15" t="str">
        <v>msrc-vgg-11-ns-inv-grouptree-conv2-stride2-ft-stride1</v>
      </c>
      <c r="B8" s="15">
        <v>464.6953125</v>
      </c>
      <c r="C8" s="15">
        <v>0.84593099999999999</v>
      </c>
      <c r="G8" s="15" t="str">
        <v>msrc-vgg-11-ns-inv-grouptree-conv2-stride2-ft-stride1</v>
      </c>
      <c r="H8" s="15">
        <v>108</v>
      </c>
      <c r="I8" s="15">
        <v>0.84593099999999999</v>
      </c>
    </row>
    <row r="9" spans="1:9" ht="15.75" customHeight="1">
      <c r="A9" s="15" t="str">
        <v>BPG3</v>
      </c>
      <c r="B9" s="15">
        <v>404.79296875</v>
      </c>
      <c r="C9" s="15">
        <v>0.84090200000000004</v>
      </c>
      <c r="G9" s="15" t="str">
        <v>BPG3</v>
      </c>
      <c r="H9" s="15">
        <v>128</v>
      </c>
      <c r="I9" s="15">
        <v>0.84090200000000004</v>
      </c>
    </row>
    <row r="10" spans="1:9" ht="15.75" customHeight="1">
      <c r="A10" s="15" t="str">
        <v>BPG3-new</v>
      </c>
      <c r="B10" s="15">
        <v>426.72734374999999</v>
      </c>
      <c r="C10" s="15">
        <v>0.84267999999999998</v>
      </c>
      <c r="G10" s="15" t="str">
        <v>BPG3-new</v>
      </c>
      <c r="H10" s="15">
        <v>128</v>
      </c>
      <c r="I10" s="15">
        <v>0.84267999999999998</v>
      </c>
    </row>
    <row r="11" spans="1:9" ht="15.75" customHeight="1">
      <c r="A11" s="15" t="str">
        <v>BVLC GoogLeNet</v>
      </c>
      <c r="B11" s="15">
        <v>299.669375</v>
      </c>
      <c r="C11" s="15">
        <v>0.88900000000000001</v>
      </c>
      <c r="G11" s="15" t="str">
        <v>BVLC GoogLeNet</v>
      </c>
      <c r="H11" s="15">
        <v>51.1</v>
      </c>
      <c r="I11" s="15">
        <v>0.88900000000000001</v>
      </c>
    </row>
    <row r="12" spans="1:9" ht="15.75" customHeight="1">
      <c r="A12" s="20" t="str">
        <v>BVLC AlexNet</v>
      </c>
      <c r="B12" s="15">
        <v>159.78398437499999</v>
      </c>
      <c r="C12" s="15">
        <v>0.80200000000000005</v>
      </c>
      <c r="G12" s="20" t="str">
        <v>BVLC AlexNet</v>
      </c>
      <c r="H12" s="15">
        <v>233</v>
      </c>
      <c r="I12" s="15">
        <v>0.80200000000000005</v>
      </c>
    </row>
    <row r="13" spans="1:9" ht="15.75" customHeight="1">
      <c r="A13" s="15">
        <v>0</v>
      </c>
      <c r="B13" s="15">
        <v>0</v>
      </c>
      <c r="C13" s="15">
        <v>0</v>
      </c>
      <c r="G13" s="15">
        <v>0</v>
      </c>
      <c r="H13" s="15">
        <v>548</v>
      </c>
      <c r="I13" s="15">
        <v>0</v>
      </c>
    </row>
    <row r="14" spans="1:9" ht="15.75" customHeight="1">
      <c r="A14" s="15" t="str">
        <v>VGG-11 (Model A)</v>
      </c>
      <c r="B14" s="15">
        <v>0</v>
      </c>
      <c r="C14" s="15">
        <v>0</v>
      </c>
      <c r="G14" s="15" t="str">
        <v>VGG-11 (Model A)</v>
      </c>
      <c r="H14" s="15">
        <v>0</v>
      </c>
      <c r="I14" s="15">
        <v>0</v>
      </c>
    </row>
    <row r="15" spans="1:9" ht="15.75" customHeight="1">
      <c r="A15" s="15" t="str">
        <v>VGG-16 (Model C)</v>
      </c>
      <c r="B15" s="15">
        <v>0</v>
      </c>
      <c r="C15" s="15">
        <v>0</v>
      </c>
      <c r="G15" s="15" t="str">
        <v>VGG-16 (Model C)</v>
      </c>
      <c r="H15" s="15">
        <v>0</v>
      </c>
      <c r="I15" s="15">
        <v>0</v>
      </c>
    </row>
    <row r="16" spans="1:9" ht="15.75" customHeight="1">
      <c r="A16" s="15" t="str">
        <v>VGG-19 (Model E)</v>
      </c>
      <c r="B16" s="15">
        <v>0</v>
      </c>
      <c r="C16" s="15">
        <v>0</v>
      </c>
      <c r="G16" s="15" t="str">
        <v>VGG-19 (Model E)</v>
      </c>
      <c r="H16" s="15">
        <v>0</v>
      </c>
      <c r="I16" s="15">
        <v>0</v>
      </c>
    </row>
    <row r="17" spans="1:9" ht="15.75" customHeight="1">
      <c r="A17" s="15" t="str">
        <v>VGG-19 (MSRA) TRAIN AUG?</v>
      </c>
      <c r="B17" s="15">
        <v>0</v>
      </c>
      <c r="C17" s="15">
        <v>0</v>
      </c>
      <c r="G17" s="15" t="str">
        <v>VGG-19 (MSRA) TRAIN AUG?</v>
      </c>
      <c r="H17" s="15">
        <v>0</v>
      </c>
      <c r="I17" s="15">
        <v>0</v>
      </c>
    </row>
    <row r="18" spans="1:9" ht="15.75" customHeight="1">
      <c r="A18" s="15" t="str">
        <v>MSRA Model A ReLU</v>
      </c>
      <c r="B18" s="15">
        <v>0</v>
      </c>
      <c r="C18" s="15">
        <v>0</v>
      </c>
      <c r="G18" s="15" t="str">
        <v>MSRA Model A ReLU</v>
      </c>
      <c r="H18" s="15">
        <v>0</v>
      </c>
      <c r="I18" s="15">
        <v>0</v>
      </c>
    </row>
    <row r="19" spans="1:9" ht="15.75" customHeight="1">
      <c r="A19" s="15" t="str">
        <v>MSRA Model A PReLU</v>
      </c>
      <c r="B19" s="15">
        <v>0</v>
      </c>
      <c r="C19" s="15">
        <v>0</v>
      </c>
      <c r="G19" s="15" t="str">
        <v>MSRA Model A PReLU</v>
      </c>
      <c r="H19" s="15">
        <v>0</v>
      </c>
      <c r="I19" s="15">
        <v>0</v>
      </c>
    </row>
    <row r="20" spans="1:9" ht="15.75" customHeight="1">
      <c r="A20" s="15" t="str">
        <v>MSRA Model B PReLU (TRAIN AUG)</v>
      </c>
      <c r="B20" s="15">
        <v>0</v>
      </c>
      <c r="C20" s="15">
        <v>0</v>
      </c>
      <c r="G20" s="15" t="str">
        <v>MSRA Model B PReLU (TRAIN AUG)</v>
      </c>
      <c r="H20" s="15">
        <v>0</v>
      </c>
      <c r="I20" s="15">
        <v>0</v>
      </c>
    </row>
    <row r="21" spans="1:9" ht="15.75" customHeight="1">
      <c r="A21" s="15" t="str">
        <v>MSRA Model C PReLU (TRAIN AUG)</v>
      </c>
      <c r="B21" s="15">
        <v>0</v>
      </c>
      <c r="C21" s="15">
        <v>0</v>
      </c>
      <c r="G21" s="15" t="str">
        <v>MSRA Model C PReLU (TRAIN AUG)</v>
      </c>
      <c r="H21" s="15">
        <v>0</v>
      </c>
      <c r="I21" s="15">
        <v>0</v>
      </c>
    </row>
    <row r="22" spans="1:9" ht="15.75" customHeight="1">
      <c r="A22" s="15">
        <v>0</v>
      </c>
      <c r="B22" s="15">
        <v>0</v>
      </c>
      <c r="C22" s="15">
        <v>0</v>
      </c>
      <c r="G22" s="15">
        <v>0</v>
      </c>
      <c r="H22" s="15">
        <v>0</v>
      </c>
      <c r="I22" s="15">
        <v>0</v>
      </c>
    </row>
    <row r="23" spans="1:9" ht="15.75" customHeight="1">
      <c r="A23" s="15">
        <v>0</v>
      </c>
      <c r="B23" s="15">
        <v>0</v>
      </c>
      <c r="C23" s="15">
        <v>0</v>
      </c>
      <c r="G23" s="15">
        <v>0</v>
      </c>
      <c r="H23" s="15">
        <v>0</v>
      </c>
      <c r="I23" s="15">
        <v>0</v>
      </c>
    </row>
    <row r="24" spans="1:9" ht="15.75" customHeight="1">
      <c r="A24" s="15">
        <v>0</v>
      </c>
      <c r="B24" s="15">
        <v>0</v>
      </c>
      <c r="C24" s="15">
        <v>0</v>
      </c>
      <c r="G24" s="15">
        <v>0</v>
      </c>
      <c r="H24" s="15">
        <v>0</v>
      </c>
      <c r="I24" s="15">
        <v>0</v>
      </c>
    </row>
    <row r="25" spans="1:9" ht="15.75" customHeight="1">
      <c r="A25" s="15" t="str">
        <v>msrc-vgg-11-ns-fixed2</v>
      </c>
      <c r="B25" s="15">
        <v>0</v>
      </c>
      <c r="C25" s="15">
        <v>0</v>
      </c>
      <c r="G25" s="15" t="str">
        <v>msrc-vgg-11-ns-fixed2</v>
      </c>
      <c r="H25" s="15">
        <v>123</v>
      </c>
      <c r="I25" s="15">
        <v>0</v>
      </c>
    </row>
    <row r="26" spans="1:9" ht="15.75" customHeight="1">
      <c r="A26" s="15">
        <v>0</v>
      </c>
      <c r="B26" s="15">
        <v>0</v>
      </c>
      <c r="C26" s="15">
        <v>0</v>
      </c>
      <c r="G26" s="15">
        <v>0</v>
      </c>
      <c r="H26" s="15">
        <v>0</v>
      </c>
      <c r="I26" s="15">
        <v>0</v>
      </c>
    </row>
    <row r="27" spans="1:9" ht="15.75" customHeight="1">
      <c r="A27" s="15">
        <v>0</v>
      </c>
      <c r="B27" s="15">
        <v>0</v>
      </c>
      <c r="C27" s="15">
        <v>0</v>
      </c>
      <c r="G27" s="15">
        <v>0</v>
      </c>
      <c r="H27" s="15">
        <v>0</v>
      </c>
      <c r="I27" s="15">
        <v>0</v>
      </c>
    </row>
    <row r="28" spans="1:9" ht="15.75" customHeight="1">
      <c r="A28" s="15">
        <v>0</v>
      </c>
      <c r="B28" s="15">
        <v>0</v>
      </c>
      <c r="C28" s="15">
        <v>0</v>
      </c>
      <c r="G28" s="15">
        <v>0</v>
      </c>
      <c r="H28" s="15">
        <v>0</v>
      </c>
      <c r="I28" s="15">
        <v>0</v>
      </c>
    </row>
    <row r="29" spans="1:9" ht="15.75" customHeight="1">
      <c r="A29" s="15">
        <v>0</v>
      </c>
      <c r="B29" s="15">
        <v>0</v>
      </c>
      <c r="C29" s="15">
        <v>0</v>
      </c>
      <c r="G29" s="15">
        <v>0</v>
      </c>
      <c r="H29" s="15">
        <v>0</v>
      </c>
      <c r="I29" s="15">
        <v>0</v>
      </c>
    </row>
    <row r="30" spans="1:9" ht="15.75" customHeight="1">
      <c r="A30" s="15">
        <v>0</v>
      </c>
      <c r="B30" s="15">
        <v>0</v>
      </c>
      <c r="C30" s="15">
        <v>0</v>
      </c>
      <c r="G30" s="15">
        <v>0</v>
      </c>
      <c r="H30" s="15">
        <v>0</v>
      </c>
      <c r="I30" s="15">
        <v>0</v>
      </c>
    </row>
    <row r="31" spans="1:9" ht="15.75" customHeight="1">
      <c r="A31" s="15">
        <v>0</v>
      </c>
      <c r="B31" s="15">
        <v>0</v>
      </c>
      <c r="C31" s="15">
        <v>0</v>
      </c>
      <c r="G31" s="15">
        <v>0</v>
      </c>
      <c r="H31" s="15">
        <v>0</v>
      </c>
      <c r="I31" s="15">
        <v>0</v>
      </c>
    </row>
    <row r="32" spans="1:9" ht="15.75" customHeight="1">
      <c r="A32" s="15">
        <v>0</v>
      </c>
      <c r="B32" s="15">
        <v>0</v>
      </c>
      <c r="C32" s="15">
        <v>0</v>
      </c>
      <c r="G32" s="15">
        <v>0</v>
      </c>
      <c r="H32" s="15">
        <v>0</v>
      </c>
      <c r="I32" s="15">
        <v>0</v>
      </c>
    </row>
    <row r="33" spans="1:9" ht="15.75" customHeight="1">
      <c r="A33" s="15" t="str">
        <v>NOTE: See details of calculations/per layer results + graphs here:</v>
      </c>
      <c r="B33" s="15">
        <v>0</v>
      </c>
      <c r="C33" s="15">
        <v>0</v>
      </c>
      <c r="G33" s="15" t="str">
        <v>NOTE: See details of calculations/per layer results + graphs here:</v>
      </c>
      <c r="H33" s="15">
        <v>0</v>
      </c>
      <c r="I33" s="15">
        <v>0</v>
      </c>
    </row>
    <row r="34" spans="1:9" ht="15.75" customHeight="1">
      <c r="A34" s="20" t="str">
        <v>https://docs.google.com/spreadsheets/d/1vSJfg9LgJzgWP5aasozhGEAlk3d2zI2-bN2A2PZ28W4/edit?usp=sharing</v>
      </c>
      <c r="B34" s="15">
        <v>0</v>
      </c>
      <c r="C34" s="15">
        <v>0</v>
      </c>
      <c r="G34" s="20" t="str">
        <v>https://docs.google.com/spreadsheets/d/1vSJfg9LgJzgWP5aasozhGEAlk3d2zI2-bN2A2PZ28W4/edit?usp=sharing</v>
      </c>
      <c r="H34" s="15">
        <v>0</v>
      </c>
      <c r="I34" s="15">
        <v>0</v>
      </c>
    </row>
    <row r="35" spans="1:9" ht="15.75" customHeight="1">
      <c r="A35" s="15">
        <v>0</v>
      </c>
      <c r="B35" s="15">
        <v>0</v>
      </c>
      <c r="C35" s="15">
        <v>0</v>
      </c>
      <c r="G35" s="15">
        <v>0</v>
      </c>
      <c r="H35" s="15">
        <v>0</v>
      </c>
      <c r="I35" s="15">
        <v>0</v>
      </c>
    </row>
    <row r="36" spans="1:9" ht="15.75" customHeight="1">
      <c r="A36" s="15">
        <v>0</v>
      </c>
      <c r="B36" s="15">
        <v>0</v>
      </c>
      <c r="C36" s="15">
        <v>0</v>
      </c>
      <c r="G36" s="15">
        <v>0</v>
      </c>
      <c r="H36" s="15">
        <v>0</v>
      </c>
      <c r="I36" s="15">
        <v>0</v>
      </c>
    </row>
    <row r="37" spans="1:9" ht="15.75" customHeight="1">
      <c r="A37" s="15">
        <v>0</v>
      </c>
      <c r="B37" s="15">
        <v>0</v>
      </c>
      <c r="C37" s="15">
        <v>0</v>
      </c>
      <c r="G37" s="15">
        <v>0</v>
      </c>
      <c r="H37" s="15">
        <v>0</v>
      </c>
      <c r="I37" s="15">
        <v>0</v>
      </c>
    </row>
    <row r="38" spans="1:9" ht="15.75" customHeight="1">
      <c r="A38" s="15">
        <v>0</v>
      </c>
      <c r="B38" s="15">
        <v>0</v>
      </c>
      <c r="C38" s="15">
        <v>0</v>
      </c>
      <c r="G38" s="15">
        <v>0</v>
      </c>
      <c r="H38" s="15">
        <v>0</v>
      </c>
      <c r="I38" s="15">
        <v>0</v>
      </c>
    </row>
    <row r="39" spans="1:9" ht="15.75" customHeight="1">
      <c r="A39" s="15">
        <v>0</v>
      </c>
      <c r="B39" s="15">
        <v>0</v>
      </c>
      <c r="C39" s="15">
        <v>0</v>
      </c>
      <c r="G39" s="15">
        <v>0</v>
      </c>
      <c r="H39" s="15">
        <v>0</v>
      </c>
      <c r="I39" s="15">
        <v>0</v>
      </c>
    </row>
    <row r="40" spans="1:9" ht="15.75" customHeight="1">
      <c r="A40" s="15">
        <v>0</v>
      </c>
      <c r="B40" s="15">
        <v>0</v>
      </c>
      <c r="C40" s="15">
        <v>0</v>
      </c>
      <c r="G40" s="15">
        <v>0</v>
      </c>
      <c r="H40" s="15">
        <v>0</v>
      </c>
      <c r="I40" s="15">
        <v>0</v>
      </c>
    </row>
    <row r="41" spans="1:9" ht="15.75" customHeight="1">
      <c r="A41" s="15">
        <v>0</v>
      </c>
      <c r="B41" s="15">
        <v>0</v>
      </c>
      <c r="C41" s="15">
        <v>0</v>
      </c>
      <c r="G41" s="15">
        <v>0</v>
      </c>
      <c r="H41" s="15">
        <v>0</v>
      </c>
      <c r="I41" s="15">
        <v>0</v>
      </c>
    </row>
    <row r="42" spans="1:9" ht="15.75" customHeight="1">
      <c r="A42" s="15">
        <v>0</v>
      </c>
      <c r="B42" s="15">
        <v>0</v>
      </c>
      <c r="C42" s="15">
        <v>0</v>
      </c>
      <c r="G42" s="15">
        <v>0</v>
      </c>
      <c r="H42" s="15">
        <v>0</v>
      </c>
      <c r="I42" s="15">
        <v>0</v>
      </c>
    </row>
    <row r="43" spans="1:9" ht="15.75" customHeight="1">
      <c r="A43" s="15">
        <v>0</v>
      </c>
      <c r="B43" s="15">
        <v>0</v>
      </c>
      <c r="C43" s="15">
        <v>0</v>
      </c>
      <c r="G43" s="15">
        <v>0</v>
      </c>
      <c r="H43" s="15">
        <v>0</v>
      </c>
      <c r="I43" s="15">
        <v>0</v>
      </c>
    </row>
    <row r="44" spans="1:9" ht="15.75" customHeight="1">
      <c r="A44" s="15">
        <v>0</v>
      </c>
      <c r="B44" s="15">
        <v>0</v>
      </c>
      <c r="C44" s="15">
        <v>0</v>
      </c>
      <c r="G44" s="15">
        <v>0</v>
      </c>
      <c r="H44" s="15">
        <v>0</v>
      </c>
      <c r="I44" s="15">
        <v>0</v>
      </c>
    </row>
    <row r="45" spans="1:9" ht="15.75" customHeight="1">
      <c r="A45" s="15">
        <v>0</v>
      </c>
      <c r="B45" s="15">
        <v>0</v>
      </c>
      <c r="C45" s="15">
        <v>0</v>
      </c>
      <c r="G45" s="15">
        <v>0</v>
      </c>
      <c r="H45" s="15">
        <v>0</v>
      </c>
      <c r="I45" s="15">
        <v>0</v>
      </c>
    </row>
    <row r="46" spans="1:9" ht="15.75" customHeight="1">
      <c r="A46" s="15">
        <v>0</v>
      </c>
      <c r="B46" s="15">
        <v>0</v>
      </c>
      <c r="C46" s="15">
        <v>0</v>
      </c>
      <c r="G46" s="15">
        <v>0</v>
      </c>
      <c r="H46" s="15">
        <v>0</v>
      </c>
      <c r="I46" s="15">
        <v>0</v>
      </c>
    </row>
    <row r="47" spans="1:9" ht="15.75" customHeight="1">
      <c r="A47" s="15">
        <v>0</v>
      </c>
      <c r="B47" s="15">
        <v>0</v>
      </c>
      <c r="C47" s="15">
        <v>0</v>
      </c>
      <c r="G47" s="15">
        <v>0</v>
      </c>
      <c r="H47" s="15">
        <v>0</v>
      </c>
      <c r="I47" s="15">
        <v>0</v>
      </c>
    </row>
    <row r="48" spans="1:9" ht="15.75" customHeight="1">
      <c r="A48" s="15">
        <v>0</v>
      </c>
      <c r="B48" s="15">
        <v>0</v>
      </c>
      <c r="C48" s="15">
        <v>0</v>
      </c>
      <c r="G48" s="15">
        <v>0</v>
      </c>
      <c r="H48" s="15">
        <v>0</v>
      </c>
      <c r="I48" s="15">
        <v>0</v>
      </c>
    </row>
    <row r="49" spans="1:9" ht="15.75" customHeight="1">
      <c r="A49" s="15">
        <v>0</v>
      </c>
      <c r="B49" s="15">
        <v>0</v>
      </c>
      <c r="C49" s="15">
        <v>0</v>
      </c>
      <c r="G49" s="15">
        <v>0</v>
      </c>
      <c r="H49" s="15">
        <v>0</v>
      </c>
      <c r="I49" s="15">
        <v>0</v>
      </c>
    </row>
    <row r="50" spans="1:9" ht="15.75" customHeight="1">
      <c r="A50" s="15">
        <v>0</v>
      </c>
      <c r="B50" s="15">
        <v>0</v>
      </c>
      <c r="C50" s="15">
        <v>0</v>
      </c>
      <c r="G50" s="15">
        <v>0</v>
      </c>
      <c r="H50" s="15">
        <v>0</v>
      </c>
      <c r="I50" s="15">
        <v>0</v>
      </c>
    </row>
    <row r="51" spans="1:9" ht="15.75" customHeight="1">
      <c r="A51" s="15">
        <v>0</v>
      </c>
      <c r="B51" s="15">
        <v>0</v>
      </c>
      <c r="C51" s="15">
        <v>0</v>
      </c>
      <c r="G51" s="15">
        <v>0</v>
      </c>
      <c r="H51" s="15">
        <v>0</v>
      </c>
      <c r="I51" s="15">
        <v>0</v>
      </c>
    </row>
    <row r="52" spans="1:9" ht="15.75" customHeight="1">
      <c r="A52" s="15">
        <v>0</v>
      </c>
      <c r="B52" s="15">
        <v>0</v>
      </c>
      <c r="C52" s="15">
        <v>0</v>
      </c>
      <c r="G52" s="15">
        <v>0</v>
      </c>
      <c r="H52" s="15">
        <v>0</v>
      </c>
      <c r="I52" s="15">
        <v>0</v>
      </c>
    </row>
    <row r="53" spans="1:9" ht="15.75" customHeight="1">
      <c r="A53" s="15">
        <v>0</v>
      </c>
      <c r="B53" s="15">
        <v>0</v>
      </c>
      <c r="C53" s="15">
        <v>0</v>
      </c>
      <c r="G53" s="15">
        <v>0</v>
      </c>
      <c r="H53" s="15">
        <v>0</v>
      </c>
      <c r="I53" s="15">
        <v>0</v>
      </c>
    </row>
    <row r="54" spans="1:9" ht="15.75" customHeight="1">
      <c r="A54" s="15">
        <v>0</v>
      </c>
      <c r="B54" s="15">
        <v>0</v>
      </c>
      <c r="C54" s="15">
        <v>0</v>
      </c>
      <c r="G54" s="15">
        <v>0</v>
      </c>
      <c r="H54" s="15">
        <v>0</v>
      </c>
      <c r="I54" s="15">
        <v>0</v>
      </c>
    </row>
    <row r="55" spans="1:9" ht="15.75" customHeight="1">
      <c r="A55" s="15">
        <v>0</v>
      </c>
      <c r="B55" s="15">
        <v>0</v>
      </c>
      <c r="C55" s="15">
        <v>0</v>
      </c>
      <c r="G55" s="15">
        <v>0</v>
      </c>
      <c r="H55" s="15">
        <v>0</v>
      </c>
      <c r="I55" s="15">
        <v>0</v>
      </c>
    </row>
    <row r="56" spans="1:9" ht="15.75" customHeight="1">
      <c r="A56" s="15">
        <v>0</v>
      </c>
      <c r="B56" s="15">
        <v>0</v>
      </c>
      <c r="C56" s="15">
        <v>0</v>
      </c>
      <c r="G56" s="15">
        <v>0</v>
      </c>
      <c r="H56" s="15">
        <v>0</v>
      </c>
      <c r="I56" s="15">
        <v>0</v>
      </c>
    </row>
    <row r="57" spans="1:9" ht="15.75" customHeight="1">
      <c r="A57" s="15">
        <v>0</v>
      </c>
      <c r="B57" s="15">
        <v>0</v>
      </c>
      <c r="C57" s="15">
        <v>0</v>
      </c>
      <c r="G57" s="15">
        <v>0</v>
      </c>
      <c r="H57" s="15">
        <v>0</v>
      </c>
      <c r="I57" s="15">
        <v>0</v>
      </c>
    </row>
    <row r="58" spans="1:9" ht="15.75" customHeight="1">
      <c r="A58" s="15">
        <v>0</v>
      </c>
      <c r="B58" s="15">
        <v>0</v>
      </c>
      <c r="C58" s="15">
        <v>0</v>
      </c>
      <c r="G58" s="15">
        <v>0</v>
      </c>
      <c r="H58" s="15">
        <v>0</v>
      </c>
      <c r="I58" s="15">
        <v>0</v>
      </c>
    </row>
    <row r="59" spans="1:9" ht="15.75" customHeight="1">
      <c r="A59" s="15">
        <v>0</v>
      </c>
      <c r="B59" s="15">
        <v>0</v>
      </c>
      <c r="C59" s="15">
        <v>0</v>
      </c>
      <c r="G59" s="15">
        <v>0</v>
      </c>
      <c r="H59" s="15">
        <v>0</v>
      </c>
      <c r="I59" s="15">
        <v>0</v>
      </c>
    </row>
    <row r="60" spans="1:9" ht="15.75" customHeight="1">
      <c r="A60" s="15">
        <v>0</v>
      </c>
      <c r="B60" s="15">
        <v>0</v>
      </c>
      <c r="C60" s="15">
        <v>0</v>
      </c>
      <c r="G60" s="15">
        <v>0</v>
      </c>
      <c r="H60" s="15">
        <v>0</v>
      </c>
      <c r="I60" s="15">
        <v>0</v>
      </c>
    </row>
    <row r="61" spans="1:9" ht="15.75" customHeight="1">
      <c r="A61" s="15">
        <v>0</v>
      </c>
      <c r="B61" s="15">
        <v>0</v>
      </c>
      <c r="C61" s="15">
        <v>0</v>
      </c>
      <c r="G61" s="15">
        <v>0</v>
      </c>
      <c r="H61" s="15">
        <v>0</v>
      </c>
      <c r="I61" s="15">
        <v>0</v>
      </c>
    </row>
    <row r="62" spans="1:9" ht="15.75" customHeight="1">
      <c r="A62" s="15">
        <v>0</v>
      </c>
      <c r="B62" s="15">
        <v>0</v>
      </c>
      <c r="C62" s="15">
        <v>0</v>
      </c>
      <c r="G62" s="15">
        <v>0</v>
      </c>
      <c r="H62" s="15">
        <v>0</v>
      </c>
      <c r="I62" s="15">
        <v>0</v>
      </c>
    </row>
    <row r="63" spans="1:9" ht="15.75" customHeight="1">
      <c r="A63" s="15">
        <v>0</v>
      </c>
      <c r="B63" s="15">
        <v>0</v>
      </c>
      <c r="C63" s="15">
        <v>0</v>
      </c>
      <c r="G63" s="15">
        <v>0</v>
      </c>
      <c r="H63" s="15">
        <v>0</v>
      </c>
      <c r="I63" s="15">
        <v>0</v>
      </c>
    </row>
    <row r="64" spans="1:9" ht="15.75" customHeight="1">
      <c r="A64" s="15">
        <v>0</v>
      </c>
      <c r="B64" s="15">
        <v>0</v>
      </c>
      <c r="C64" s="15">
        <v>0</v>
      </c>
      <c r="G64" s="15">
        <v>0</v>
      </c>
      <c r="H64" s="15">
        <v>0</v>
      </c>
      <c r="I64" s="15">
        <v>0</v>
      </c>
    </row>
    <row r="65" spans="1:9" ht="15.75" customHeight="1">
      <c r="A65" s="15">
        <v>0</v>
      </c>
      <c r="B65" s="15">
        <v>0</v>
      </c>
      <c r="C65" s="15">
        <v>0</v>
      </c>
      <c r="G65" s="15">
        <v>0</v>
      </c>
      <c r="H65" s="15">
        <v>0</v>
      </c>
      <c r="I65" s="15">
        <v>0</v>
      </c>
    </row>
    <row r="66" spans="1:9" ht="15.75" customHeight="1">
      <c r="A66" s="15">
        <v>0</v>
      </c>
      <c r="B66" s="15">
        <v>0</v>
      </c>
      <c r="C66" s="15">
        <v>0</v>
      </c>
      <c r="G66" s="15">
        <v>0</v>
      </c>
      <c r="H66" s="15">
        <v>0</v>
      </c>
      <c r="I66" s="15">
        <v>0</v>
      </c>
    </row>
    <row r="67" spans="1:9" ht="15.75" customHeight="1">
      <c r="A67" s="15">
        <v>0</v>
      </c>
      <c r="B67" s="15">
        <v>0</v>
      </c>
      <c r="C67" s="15">
        <v>0</v>
      </c>
      <c r="G67" s="15">
        <v>0</v>
      </c>
      <c r="H67" s="15">
        <v>0</v>
      </c>
      <c r="I67" s="15">
        <v>0</v>
      </c>
    </row>
    <row r="68" spans="1:9" ht="15.75" customHeight="1">
      <c r="A68" s="15">
        <v>0</v>
      </c>
      <c r="B68" s="15">
        <v>0</v>
      </c>
      <c r="C68" s="15">
        <v>0</v>
      </c>
      <c r="G68" s="15">
        <v>0</v>
      </c>
      <c r="H68" s="15">
        <v>0</v>
      </c>
      <c r="I68" s="15">
        <v>0</v>
      </c>
    </row>
    <row r="69" spans="1:9" ht="15.75" customHeight="1">
      <c r="A69" s="15">
        <v>0</v>
      </c>
      <c r="B69" s="15">
        <v>0</v>
      </c>
      <c r="C69" s="15">
        <v>0</v>
      </c>
      <c r="G69" s="15">
        <v>0</v>
      </c>
      <c r="H69" s="15">
        <v>0</v>
      </c>
      <c r="I69" s="15">
        <v>0</v>
      </c>
    </row>
    <row r="70" spans="1:9" ht="15.75" customHeight="1">
      <c r="A70" s="15">
        <v>0</v>
      </c>
      <c r="B70" s="15">
        <v>0</v>
      </c>
      <c r="C70" s="15">
        <v>0</v>
      </c>
      <c r="G70" s="15">
        <v>0</v>
      </c>
      <c r="H70" s="15">
        <v>0</v>
      </c>
      <c r="I70" s="15">
        <v>0</v>
      </c>
    </row>
    <row r="71" spans="1:9" ht="15.75" customHeight="1">
      <c r="A71" s="15">
        <v>0</v>
      </c>
      <c r="B71" s="15">
        <v>0</v>
      </c>
      <c r="C71" s="15">
        <v>0</v>
      </c>
      <c r="G71" s="15">
        <v>0</v>
      </c>
      <c r="H71" s="15">
        <v>0</v>
      </c>
      <c r="I71" s="15">
        <v>0</v>
      </c>
    </row>
    <row r="72" spans="1:9" ht="15.75" customHeight="1">
      <c r="A72" s="15">
        <v>0</v>
      </c>
      <c r="B72" s="15">
        <v>0</v>
      </c>
      <c r="C72" s="15">
        <v>0</v>
      </c>
      <c r="G72" s="15">
        <v>0</v>
      </c>
      <c r="H72" s="15">
        <v>0</v>
      </c>
      <c r="I72" s="15">
        <v>0</v>
      </c>
    </row>
    <row r="73" spans="1:9" ht="15.75" customHeight="1">
      <c r="A73" s="15">
        <v>0</v>
      </c>
      <c r="B73" s="15">
        <v>0</v>
      </c>
      <c r="C73" s="15">
        <v>0</v>
      </c>
      <c r="G73" s="15">
        <v>0</v>
      </c>
      <c r="H73" s="15">
        <v>0</v>
      </c>
      <c r="I73" s="15">
        <v>0</v>
      </c>
    </row>
    <row r="74" spans="1:9" ht="15.75" customHeight="1">
      <c r="A74" s="15">
        <v>0</v>
      </c>
      <c r="B74" s="15">
        <v>0</v>
      </c>
      <c r="C74" s="15">
        <v>0</v>
      </c>
      <c r="G74" s="15">
        <v>0</v>
      </c>
      <c r="H74" s="15">
        <v>0</v>
      </c>
      <c r="I74" s="15">
        <v>0</v>
      </c>
    </row>
    <row r="75" spans="1:9" ht="15.75" customHeight="1">
      <c r="A75" s="15">
        <v>0</v>
      </c>
      <c r="B75" s="15">
        <v>0</v>
      </c>
      <c r="C75" s="15">
        <v>0</v>
      </c>
      <c r="G75" s="15">
        <v>0</v>
      </c>
      <c r="H75" s="15">
        <v>0</v>
      </c>
      <c r="I75" s="15">
        <v>0</v>
      </c>
    </row>
    <row r="76" spans="1:9" ht="15.75" customHeight="1">
      <c r="A76" s="15">
        <v>0</v>
      </c>
      <c r="B76" s="15">
        <v>0</v>
      </c>
      <c r="C76" s="15">
        <v>0</v>
      </c>
      <c r="G76" s="15">
        <v>0</v>
      </c>
      <c r="H76" s="15">
        <v>0</v>
      </c>
      <c r="I76" s="15">
        <v>0</v>
      </c>
    </row>
    <row r="77" spans="1:9" ht="15.75" customHeight="1">
      <c r="A77" s="15">
        <v>0</v>
      </c>
      <c r="B77" s="15">
        <v>0</v>
      </c>
      <c r="C77" s="15">
        <v>0</v>
      </c>
      <c r="G77" s="15">
        <v>0</v>
      </c>
      <c r="H77" s="15">
        <v>0</v>
      </c>
      <c r="I77" s="15">
        <v>0</v>
      </c>
    </row>
    <row r="78" spans="1:9" ht="15.75" customHeight="1">
      <c r="A78" s="15">
        <v>0</v>
      </c>
      <c r="B78" s="15">
        <v>0</v>
      </c>
      <c r="C78" s="15">
        <v>0</v>
      </c>
      <c r="G78" s="15">
        <v>0</v>
      </c>
      <c r="H78" s="15">
        <v>0</v>
      </c>
      <c r="I78" s="15">
        <v>0</v>
      </c>
    </row>
    <row r="79" spans="1:9" ht="15.75" customHeight="1">
      <c r="A79" s="15">
        <v>0</v>
      </c>
      <c r="B79" s="15">
        <v>0</v>
      </c>
      <c r="C79" s="15">
        <v>0</v>
      </c>
      <c r="G79" s="15">
        <v>0</v>
      </c>
      <c r="H79" s="15">
        <v>0</v>
      </c>
      <c r="I79" s="15">
        <v>0</v>
      </c>
    </row>
    <row r="80" spans="1:9" ht="15.75" customHeight="1">
      <c r="A80" s="15">
        <v>0</v>
      </c>
      <c r="B80" s="15">
        <v>0</v>
      </c>
      <c r="C80" s="15">
        <v>0</v>
      </c>
      <c r="G80" s="15">
        <v>0</v>
      </c>
      <c r="H80" s="15">
        <v>0</v>
      </c>
      <c r="I80" s="15">
        <v>0</v>
      </c>
    </row>
    <row r="81" spans="1:9" ht="15.75" customHeight="1">
      <c r="A81" s="15">
        <v>0</v>
      </c>
      <c r="B81" s="15">
        <v>0</v>
      </c>
      <c r="C81" s="15">
        <v>0</v>
      </c>
      <c r="G81" s="15">
        <v>0</v>
      </c>
      <c r="H81" s="15">
        <v>0</v>
      </c>
      <c r="I81" s="15">
        <v>0</v>
      </c>
    </row>
    <row r="82" spans="1:9" ht="15.75" customHeight="1">
      <c r="A82" s="15">
        <v>0</v>
      </c>
      <c r="B82" s="15">
        <v>0</v>
      </c>
      <c r="C82" s="15">
        <v>0</v>
      </c>
      <c r="G82" s="15">
        <v>0</v>
      </c>
      <c r="H82" s="15">
        <v>0</v>
      </c>
      <c r="I82" s="15">
        <v>0</v>
      </c>
    </row>
    <row r="83" spans="1:9" ht="15.75" customHeight="1">
      <c r="A83" s="15">
        <v>0</v>
      </c>
      <c r="B83" s="15">
        <v>0</v>
      </c>
      <c r="C83" s="15">
        <v>0</v>
      </c>
      <c r="G83" s="15">
        <v>0</v>
      </c>
      <c r="H83" s="15">
        <v>0</v>
      </c>
      <c r="I83" s="15">
        <v>0</v>
      </c>
    </row>
    <row r="84" spans="1:9" ht="15.75" customHeight="1">
      <c r="A84" s="15">
        <v>0</v>
      </c>
      <c r="B84" s="15">
        <v>0</v>
      </c>
      <c r="C84" s="15">
        <v>0</v>
      </c>
      <c r="G84" s="15">
        <v>0</v>
      </c>
      <c r="H84" s="15">
        <v>0</v>
      </c>
      <c r="I84" s="15">
        <v>0</v>
      </c>
    </row>
    <row r="85" spans="1:9" ht="15.75" customHeight="1">
      <c r="A85" s="15">
        <v>0</v>
      </c>
      <c r="B85" s="15">
        <v>0</v>
      </c>
      <c r="C85" s="15">
        <v>0</v>
      </c>
      <c r="G85" s="15">
        <v>0</v>
      </c>
      <c r="H85" s="15">
        <v>0</v>
      </c>
      <c r="I85" s="15">
        <v>0</v>
      </c>
    </row>
    <row r="86" spans="1:9" ht="15.75" customHeight="1">
      <c r="A86" s="15">
        <v>0</v>
      </c>
      <c r="B86" s="15">
        <v>0</v>
      </c>
      <c r="C86" s="15">
        <v>0</v>
      </c>
      <c r="G86" s="15">
        <v>0</v>
      </c>
      <c r="H86" s="15">
        <v>0</v>
      </c>
      <c r="I86" s="15">
        <v>0</v>
      </c>
    </row>
    <row r="87" spans="1:9" ht="15.75" customHeight="1">
      <c r="A87" s="15">
        <v>0</v>
      </c>
      <c r="B87" s="15">
        <v>0</v>
      </c>
      <c r="C87" s="15">
        <v>0</v>
      </c>
      <c r="G87" s="15">
        <v>0</v>
      </c>
      <c r="H87" s="15">
        <v>0</v>
      </c>
      <c r="I87" s="15">
        <v>0</v>
      </c>
    </row>
    <row r="88" spans="1:9" ht="15.75" customHeight="1">
      <c r="A88" s="15">
        <v>0</v>
      </c>
      <c r="B88" s="15">
        <v>0</v>
      </c>
      <c r="C88" s="15">
        <v>0</v>
      </c>
      <c r="G88" s="15">
        <v>0</v>
      </c>
      <c r="H88" s="15">
        <v>0</v>
      </c>
      <c r="I88" s="15">
        <v>0</v>
      </c>
    </row>
    <row r="89" spans="1:9" ht="15.75" customHeight="1">
      <c r="A89" s="15">
        <v>0</v>
      </c>
      <c r="B89" s="15">
        <v>0</v>
      </c>
      <c r="C89" s="15">
        <v>0</v>
      </c>
      <c r="G89" s="15">
        <v>0</v>
      </c>
      <c r="H89" s="15">
        <v>0</v>
      </c>
      <c r="I89" s="15">
        <v>0</v>
      </c>
    </row>
    <row r="90" spans="1:9" ht="15.75" customHeight="1">
      <c r="A90" s="15">
        <v>0</v>
      </c>
      <c r="B90" s="15">
        <v>0</v>
      </c>
      <c r="C90" s="15">
        <v>0</v>
      </c>
      <c r="G90" s="15">
        <v>0</v>
      </c>
      <c r="H90" s="15">
        <v>0</v>
      </c>
      <c r="I90" s="15">
        <v>0</v>
      </c>
    </row>
    <row r="91" spans="1:9" ht="15.75" customHeight="1">
      <c r="A91" s="15">
        <v>0</v>
      </c>
      <c r="B91" s="15">
        <v>0</v>
      </c>
      <c r="C91" s="15">
        <v>0</v>
      </c>
      <c r="G91" s="15">
        <v>0</v>
      </c>
      <c r="H91" s="15">
        <v>0</v>
      </c>
      <c r="I91" s="15">
        <v>0</v>
      </c>
    </row>
    <row r="92" spans="1:9" ht="15.75" customHeight="1">
      <c r="A92" s="15">
        <v>0</v>
      </c>
      <c r="B92" s="15">
        <v>0</v>
      </c>
      <c r="C92" s="15">
        <v>0</v>
      </c>
      <c r="G92" s="15">
        <v>0</v>
      </c>
      <c r="H92" s="15">
        <v>0</v>
      </c>
      <c r="I92" s="15">
        <v>0</v>
      </c>
    </row>
    <row r="93" spans="1:9" ht="15.75" customHeight="1">
      <c r="A93" s="15">
        <v>0</v>
      </c>
      <c r="B93" s="15">
        <v>0</v>
      </c>
      <c r="C93" s="15">
        <v>0</v>
      </c>
      <c r="G93" s="15">
        <v>0</v>
      </c>
      <c r="H93" s="15">
        <v>0</v>
      </c>
      <c r="I93" s="15">
        <v>0</v>
      </c>
    </row>
    <row r="94" spans="1:9" ht="15.75" customHeight="1">
      <c r="A94" s="15">
        <v>0</v>
      </c>
      <c r="B94" s="15">
        <v>0</v>
      </c>
      <c r="C94" s="15">
        <v>0</v>
      </c>
      <c r="G94" s="15">
        <v>0</v>
      </c>
      <c r="H94" s="15">
        <v>0</v>
      </c>
      <c r="I94" s="15">
        <v>0</v>
      </c>
    </row>
    <row r="95" spans="1:9" ht="15.75" customHeight="1">
      <c r="A95" s="15">
        <v>0</v>
      </c>
      <c r="B95" s="15">
        <v>0</v>
      </c>
      <c r="C95" s="15">
        <v>0</v>
      </c>
      <c r="G95" s="15">
        <v>0</v>
      </c>
      <c r="H95" s="15">
        <v>0</v>
      </c>
      <c r="I95" s="15">
        <v>0</v>
      </c>
    </row>
    <row r="96" spans="1:9" ht="15.75" customHeight="1">
      <c r="A96" s="15">
        <v>0</v>
      </c>
      <c r="B96" s="15">
        <v>0</v>
      </c>
      <c r="C96" s="15">
        <v>0</v>
      </c>
      <c r="G96" s="15">
        <v>0</v>
      </c>
      <c r="H96" s="15">
        <v>0</v>
      </c>
      <c r="I96" s="15">
        <v>0</v>
      </c>
    </row>
    <row r="97" spans="1:9" ht="15.75" customHeight="1">
      <c r="A97" s="15">
        <v>0</v>
      </c>
      <c r="B97" s="15">
        <v>0</v>
      </c>
      <c r="C97" s="15">
        <v>0</v>
      </c>
      <c r="G97" s="15">
        <v>0</v>
      </c>
      <c r="H97" s="15">
        <v>0</v>
      </c>
      <c r="I97" s="15">
        <v>0</v>
      </c>
    </row>
    <row r="98" spans="1:9" ht="15.75" customHeight="1">
      <c r="A98" s="15">
        <v>0</v>
      </c>
      <c r="B98" s="15">
        <v>0</v>
      </c>
      <c r="C98" s="15">
        <v>0</v>
      </c>
      <c r="G98" s="15">
        <v>0</v>
      </c>
      <c r="H98" s="15">
        <v>0</v>
      </c>
      <c r="I98" s="15">
        <v>0</v>
      </c>
    </row>
    <row r="99" spans="1:9" ht="15.75" customHeight="1">
      <c r="A99" s="15">
        <v>0</v>
      </c>
      <c r="B99" s="15">
        <v>0</v>
      </c>
      <c r="C99" s="15">
        <v>0</v>
      </c>
      <c r="G99" s="15">
        <v>0</v>
      </c>
      <c r="H99" s="15">
        <v>0</v>
      </c>
      <c r="I99" s="15">
        <v>0</v>
      </c>
    </row>
    <row r="100" spans="1:9" ht="15.75" customHeight="1">
      <c r="A100" s="15">
        <v>0</v>
      </c>
      <c r="B100" s="15">
        <v>0</v>
      </c>
      <c r="C100" s="15">
        <v>0</v>
      </c>
      <c r="G100" s="15">
        <v>0</v>
      </c>
      <c r="H100" s="15">
        <v>0</v>
      </c>
      <c r="I100" s="15">
        <v>0</v>
      </c>
    </row>
    <row r="101" spans="1:9" ht="15.75" customHeight="1">
      <c r="A101" s="15">
        <v>0</v>
      </c>
      <c r="B101" s="15">
        <v>0</v>
      </c>
      <c r="C101" s="15">
        <v>0</v>
      </c>
      <c r="G101" s="15">
        <v>0</v>
      </c>
      <c r="H101" s="15">
        <v>0</v>
      </c>
      <c r="I101" s="15">
        <v>0</v>
      </c>
    </row>
    <row r="102" spans="1:9" ht="15.75" customHeight="1">
      <c r="A102" s="15">
        <v>0</v>
      </c>
      <c r="B102" s="15">
        <v>0</v>
      </c>
      <c r="C102" s="15">
        <v>0</v>
      </c>
      <c r="G102" s="15">
        <v>0</v>
      </c>
      <c r="H102" s="15">
        <v>0</v>
      </c>
      <c r="I102" s="15">
        <v>0</v>
      </c>
    </row>
    <row r="103" spans="1:9" ht="15.75" customHeight="1">
      <c r="A103" s="15">
        <v>0</v>
      </c>
      <c r="B103" s="15">
        <v>0</v>
      </c>
      <c r="C103" s="15">
        <v>0</v>
      </c>
      <c r="G103" s="15">
        <v>0</v>
      </c>
      <c r="H103" s="15">
        <v>0</v>
      </c>
      <c r="I103" s="15">
        <v>0</v>
      </c>
    </row>
    <row r="104" spans="1:9" ht="15.75" customHeight="1">
      <c r="A104" s="15">
        <v>0</v>
      </c>
      <c r="B104" s="15">
        <v>0</v>
      </c>
      <c r="C104" s="15">
        <v>0</v>
      </c>
      <c r="G104" s="15">
        <v>0</v>
      </c>
      <c r="H104" s="15">
        <v>0</v>
      </c>
      <c r="I104" s="15">
        <v>0</v>
      </c>
    </row>
    <row r="105" spans="1:9" ht="15.75" customHeight="1">
      <c r="A105" s="15">
        <v>0</v>
      </c>
      <c r="B105" s="15">
        <v>0</v>
      </c>
      <c r="C105" s="15">
        <v>0</v>
      </c>
      <c r="G105" s="15">
        <v>0</v>
      </c>
      <c r="H105" s="15">
        <v>0</v>
      </c>
      <c r="I105" s="15">
        <v>0</v>
      </c>
    </row>
    <row r="106" spans="1:9" ht="15.75" customHeight="1">
      <c r="A106" s="15">
        <v>0</v>
      </c>
      <c r="B106" s="15">
        <v>0</v>
      </c>
      <c r="C106" s="15">
        <v>0</v>
      </c>
      <c r="G106" s="15">
        <v>0</v>
      </c>
      <c r="H106" s="15">
        <v>0</v>
      </c>
      <c r="I106" s="15">
        <v>0</v>
      </c>
    </row>
    <row r="107" spans="1:9" ht="15.75" customHeight="1">
      <c r="A107" s="15">
        <v>0</v>
      </c>
      <c r="B107" s="15">
        <v>0</v>
      </c>
      <c r="C107" s="15">
        <v>0</v>
      </c>
      <c r="G107" s="15">
        <v>0</v>
      </c>
      <c r="H107" s="15">
        <v>0</v>
      </c>
      <c r="I107" s="15">
        <v>0</v>
      </c>
    </row>
    <row r="108" spans="1:9" ht="15.75" customHeight="1">
      <c r="A108" s="15">
        <v>0</v>
      </c>
      <c r="B108" s="15">
        <v>0</v>
      </c>
      <c r="C108" s="15">
        <v>0</v>
      </c>
      <c r="G108" s="15">
        <v>0</v>
      </c>
      <c r="H108" s="15">
        <v>0</v>
      </c>
      <c r="I108" s="15">
        <v>0</v>
      </c>
    </row>
    <row r="109" spans="1:9" ht="15.75" customHeight="1">
      <c r="A109" s="15">
        <v>0</v>
      </c>
      <c r="B109" s="15">
        <v>0</v>
      </c>
      <c r="C109" s="15">
        <v>0</v>
      </c>
      <c r="G109" s="15">
        <v>0</v>
      </c>
      <c r="H109" s="15">
        <v>0</v>
      </c>
      <c r="I109" s="15">
        <v>0</v>
      </c>
    </row>
    <row r="110" spans="1:9" ht="15.75" customHeight="1">
      <c r="A110" s="15">
        <v>0</v>
      </c>
      <c r="B110" s="15">
        <v>0</v>
      </c>
      <c r="C110" s="15">
        <v>0</v>
      </c>
      <c r="G110" s="15">
        <v>0</v>
      </c>
      <c r="H110" s="15">
        <v>0</v>
      </c>
      <c r="I110" s="15">
        <v>0</v>
      </c>
    </row>
    <row r="111" spans="1:9" ht="15.75" customHeight="1">
      <c r="A111" s="15">
        <v>0</v>
      </c>
      <c r="B111" s="15">
        <v>0</v>
      </c>
      <c r="C111" s="15">
        <v>0</v>
      </c>
      <c r="G111" s="15">
        <v>0</v>
      </c>
      <c r="H111" s="15">
        <v>0</v>
      </c>
      <c r="I111" s="15">
        <v>0</v>
      </c>
    </row>
    <row r="112" spans="1:9" ht="15.75" customHeight="1">
      <c r="A112" s="15">
        <v>0</v>
      </c>
      <c r="B112" s="15">
        <v>0</v>
      </c>
      <c r="C112" s="15">
        <v>0</v>
      </c>
      <c r="G112" s="15">
        <v>0</v>
      </c>
      <c r="H112" s="15">
        <v>0</v>
      </c>
      <c r="I112" s="15">
        <v>0</v>
      </c>
    </row>
    <row r="113" spans="1:9" ht="15.75" customHeight="1">
      <c r="A113" s="15">
        <v>0</v>
      </c>
      <c r="B113" s="15">
        <v>0</v>
      </c>
      <c r="C113" s="15">
        <v>0</v>
      </c>
      <c r="G113" s="15">
        <v>0</v>
      </c>
      <c r="H113" s="15">
        <v>0</v>
      </c>
      <c r="I113" s="15">
        <v>0</v>
      </c>
    </row>
    <row r="114" spans="1:9" ht="15.75" customHeight="1">
      <c r="A114" s="15">
        <v>0</v>
      </c>
      <c r="B114" s="15">
        <v>0</v>
      </c>
      <c r="C114" s="15">
        <v>0</v>
      </c>
      <c r="G114" s="15">
        <v>0</v>
      </c>
      <c r="H114" s="15">
        <v>0</v>
      </c>
      <c r="I114" s="15">
        <v>0</v>
      </c>
    </row>
    <row r="115" spans="1:9" ht="15.75" customHeight="1">
      <c r="A115" s="15">
        <v>0</v>
      </c>
      <c r="B115" s="15">
        <v>0</v>
      </c>
      <c r="C115" s="15">
        <v>0</v>
      </c>
      <c r="G115" s="15">
        <v>0</v>
      </c>
      <c r="H115" s="15">
        <v>0</v>
      </c>
      <c r="I115" s="15">
        <v>0</v>
      </c>
    </row>
    <row r="116" spans="1:9" ht="15.75" customHeight="1">
      <c r="A116" s="15">
        <v>0</v>
      </c>
      <c r="B116" s="15">
        <v>0</v>
      </c>
      <c r="C116" s="15">
        <v>0</v>
      </c>
      <c r="G116" s="15">
        <v>0</v>
      </c>
      <c r="H116" s="15">
        <v>0</v>
      </c>
      <c r="I116" s="15">
        <v>0</v>
      </c>
    </row>
    <row r="117" spans="1:9" ht="15.75" customHeight="1">
      <c r="A117" s="15">
        <v>0</v>
      </c>
      <c r="B117" s="15">
        <v>0</v>
      </c>
      <c r="C117" s="15">
        <v>0</v>
      </c>
      <c r="G117" s="15">
        <v>0</v>
      </c>
      <c r="H117" s="15">
        <v>0</v>
      </c>
      <c r="I117" s="15">
        <v>0</v>
      </c>
    </row>
    <row r="118" spans="1:9" ht="15.75" customHeight="1">
      <c r="A118" s="15">
        <v>0</v>
      </c>
      <c r="B118" s="15">
        <v>0</v>
      </c>
      <c r="C118" s="15">
        <v>0</v>
      </c>
      <c r="G118" s="15">
        <v>0</v>
      </c>
      <c r="H118" s="15">
        <v>0</v>
      </c>
      <c r="I118" s="15">
        <v>0</v>
      </c>
    </row>
    <row r="119" spans="1:9" ht="15.75" customHeight="1">
      <c r="A119" s="15">
        <v>0</v>
      </c>
      <c r="B119" s="15">
        <v>0</v>
      </c>
      <c r="C119" s="15">
        <v>0</v>
      </c>
      <c r="G119" s="15">
        <v>0</v>
      </c>
      <c r="H119" s="15">
        <v>0</v>
      </c>
      <c r="I119" s="15">
        <v>0</v>
      </c>
    </row>
    <row r="120" spans="1:9" ht="15.75" customHeight="1">
      <c r="A120" s="15">
        <v>0</v>
      </c>
      <c r="B120" s="15">
        <v>0</v>
      </c>
      <c r="C120" s="15">
        <v>0</v>
      </c>
      <c r="G120" s="15">
        <v>0</v>
      </c>
      <c r="H120" s="15">
        <v>0</v>
      </c>
      <c r="I120" s="15">
        <v>0</v>
      </c>
    </row>
    <row r="121" spans="1:9" ht="15.75" customHeight="1">
      <c r="A121" s="15">
        <v>0</v>
      </c>
      <c r="B121" s="15">
        <v>0</v>
      </c>
      <c r="C121" s="15">
        <v>0</v>
      </c>
      <c r="G121" s="15">
        <v>0</v>
      </c>
      <c r="H121" s="15">
        <v>0</v>
      </c>
      <c r="I121" s="15">
        <v>0</v>
      </c>
    </row>
    <row r="122" spans="1:9" ht="15.75" customHeight="1">
      <c r="A122" s="15">
        <v>0</v>
      </c>
      <c r="B122" s="15">
        <v>0</v>
      </c>
      <c r="C122" s="15">
        <v>0</v>
      </c>
      <c r="G122" s="15">
        <v>0</v>
      </c>
      <c r="H122" s="15">
        <v>0</v>
      </c>
      <c r="I122" s="15">
        <v>0</v>
      </c>
    </row>
    <row r="123" spans="1:9" ht="15.75" customHeight="1">
      <c r="A123" s="15">
        <v>0</v>
      </c>
      <c r="B123" s="15">
        <v>0</v>
      </c>
      <c r="C123" s="15">
        <v>0</v>
      </c>
      <c r="G123" s="15">
        <v>0</v>
      </c>
      <c r="H123" s="15">
        <v>0</v>
      </c>
      <c r="I123" s="15">
        <v>0</v>
      </c>
    </row>
    <row r="124" spans="1:9" ht="15.75" customHeight="1">
      <c r="A124" s="15">
        <v>0</v>
      </c>
      <c r="B124" s="15">
        <v>0</v>
      </c>
      <c r="C124" s="15">
        <v>0</v>
      </c>
      <c r="G124" s="15">
        <v>0</v>
      </c>
      <c r="H124" s="15">
        <v>0</v>
      </c>
      <c r="I124" s="15">
        <v>0</v>
      </c>
    </row>
    <row r="125" spans="1:9" ht="15.75" customHeight="1">
      <c r="A125" s="15">
        <v>0</v>
      </c>
      <c r="B125" s="15">
        <v>0</v>
      </c>
      <c r="C125" s="15">
        <v>0</v>
      </c>
      <c r="G125" s="15">
        <v>0</v>
      </c>
      <c r="H125" s="15">
        <v>0</v>
      </c>
      <c r="I125" s="15">
        <v>0</v>
      </c>
    </row>
    <row r="126" spans="1:9" ht="15.75" customHeight="1">
      <c r="A126" s="15">
        <v>0</v>
      </c>
      <c r="B126" s="15">
        <v>0</v>
      </c>
      <c r="C126" s="15">
        <v>0</v>
      </c>
      <c r="G126" s="15">
        <v>0</v>
      </c>
      <c r="H126" s="15">
        <v>0</v>
      </c>
      <c r="I126" s="15">
        <v>0</v>
      </c>
    </row>
    <row r="127" spans="1:9" ht="15.75" customHeight="1">
      <c r="A127" s="15">
        <v>0</v>
      </c>
      <c r="B127" s="15">
        <v>0</v>
      </c>
      <c r="C127" s="15">
        <v>0</v>
      </c>
      <c r="G127" s="15">
        <v>0</v>
      </c>
      <c r="H127" s="15">
        <v>0</v>
      </c>
      <c r="I127" s="15">
        <v>0</v>
      </c>
    </row>
    <row r="128" spans="1:9" ht="15.75" customHeight="1">
      <c r="A128" s="15">
        <v>0</v>
      </c>
      <c r="B128" s="15">
        <v>0</v>
      </c>
      <c r="C128" s="15">
        <v>0</v>
      </c>
      <c r="G128" s="15">
        <v>0</v>
      </c>
      <c r="H128" s="15">
        <v>0</v>
      </c>
      <c r="I128" s="15">
        <v>0</v>
      </c>
    </row>
    <row r="129" spans="1:9" ht="15.75" customHeight="1">
      <c r="A129" s="15">
        <v>0</v>
      </c>
      <c r="B129" s="15">
        <v>0</v>
      </c>
      <c r="C129" s="15">
        <v>0</v>
      </c>
      <c r="G129" s="15">
        <v>0</v>
      </c>
      <c r="H129" s="15">
        <v>0</v>
      </c>
      <c r="I129" s="15">
        <v>0</v>
      </c>
    </row>
    <row r="130" spans="1:9" ht="15.75" customHeight="1">
      <c r="A130" s="15">
        <v>0</v>
      </c>
      <c r="B130" s="15">
        <v>0</v>
      </c>
      <c r="C130" s="15">
        <v>0</v>
      </c>
      <c r="G130" s="15">
        <v>0</v>
      </c>
      <c r="H130" s="15">
        <v>0</v>
      </c>
      <c r="I130" s="15">
        <v>0</v>
      </c>
    </row>
    <row r="131" spans="1:9" ht="15.75" customHeight="1">
      <c r="A131" s="15">
        <v>0</v>
      </c>
      <c r="B131" s="15">
        <v>0</v>
      </c>
      <c r="C131" s="15">
        <v>0</v>
      </c>
      <c r="G131" s="15">
        <v>0</v>
      </c>
      <c r="H131" s="15">
        <v>0</v>
      </c>
      <c r="I131" s="15">
        <v>0</v>
      </c>
    </row>
    <row r="132" spans="1:9" ht="15.75" customHeight="1">
      <c r="A132" s="15">
        <v>0</v>
      </c>
      <c r="B132" s="15">
        <v>0</v>
      </c>
      <c r="C132" s="15">
        <v>0</v>
      </c>
      <c r="G132" s="15">
        <v>0</v>
      </c>
      <c r="H132" s="15">
        <v>0</v>
      </c>
      <c r="I132" s="15">
        <v>0</v>
      </c>
    </row>
    <row r="133" spans="1:9" ht="15.75" customHeight="1">
      <c r="A133" s="15">
        <v>0</v>
      </c>
      <c r="B133" s="15">
        <v>0</v>
      </c>
      <c r="C133" s="15">
        <v>0</v>
      </c>
      <c r="G133" s="15">
        <v>0</v>
      </c>
      <c r="H133" s="15">
        <v>0</v>
      </c>
      <c r="I133" s="15">
        <v>0</v>
      </c>
    </row>
    <row r="134" spans="1:9" ht="15.75" customHeight="1">
      <c r="A134" s="15">
        <v>0</v>
      </c>
      <c r="B134" s="15">
        <v>0</v>
      </c>
      <c r="C134" s="15">
        <v>0</v>
      </c>
      <c r="G134" s="15">
        <v>0</v>
      </c>
      <c r="H134" s="15">
        <v>0</v>
      </c>
      <c r="I134" s="15">
        <v>0</v>
      </c>
    </row>
    <row r="135" spans="1:9" ht="15.75" customHeight="1">
      <c r="A135" s="15">
        <v>0</v>
      </c>
      <c r="B135" s="15">
        <v>0</v>
      </c>
      <c r="C135" s="15">
        <v>0</v>
      </c>
      <c r="G135" s="15">
        <v>0</v>
      </c>
      <c r="H135" s="15">
        <v>0</v>
      </c>
      <c r="I135" s="15">
        <v>0</v>
      </c>
    </row>
    <row r="136" spans="1:9" ht="15.75" customHeight="1">
      <c r="A136" s="15">
        <v>0</v>
      </c>
      <c r="B136" s="15">
        <v>0</v>
      </c>
      <c r="C136" s="15">
        <v>0</v>
      </c>
      <c r="G136" s="15">
        <v>0</v>
      </c>
      <c r="H136" s="15">
        <v>0</v>
      </c>
      <c r="I136" s="15">
        <v>0</v>
      </c>
    </row>
    <row r="137" spans="1:9" ht="15.75" customHeight="1">
      <c r="A137" s="15">
        <v>0</v>
      </c>
      <c r="B137" s="15">
        <v>0</v>
      </c>
      <c r="C137" s="15">
        <v>0</v>
      </c>
      <c r="G137" s="15">
        <v>0</v>
      </c>
      <c r="H137" s="15">
        <v>0</v>
      </c>
      <c r="I137" s="15">
        <v>0</v>
      </c>
    </row>
    <row r="138" spans="1:9" ht="15.75" customHeight="1">
      <c r="A138" s="15">
        <v>0</v>
      </c>
      <c r="B138" s="15">
        <v>0</v>
      </c>
      <c r="C138" s="15">
        <v>0</v>
      </c>
      <c r="G138" s="15">
        <v>0</v>
      </c>
      <c r="H138" s="15">
        <v>0</v>
      </c>
      <c r="I138" s="15">
        <v>0</v>
      </c>
    </row>
    <row r="139" spans="1:9" ht="15.75" customHeight="1">
      <c r="A139" s="15">
        <v>0</v>
      </c>
      <c r="B139" s="15">
        <v>0</v>
      </c>
      <c r="C139" s="15">
        <v>0</v>
      </c>
      <c r="G139" s="15">
        <v>0</v>
      </c>
      <c r="H139" s="15">
        <v>0</v>
      </c>
      <c r="I139" s="15">
        <v>0</v>
      </c>
    </row>
    <row r="140" spans="1:9" ht="15.75" customHeight="1">
      <c r="A140" s="15">
        <v>0</v>
      </c>
      <c r="B140" s="15">
        <v>0</v>
      </c>
      <c r="C140" s="15">
        <v>0</v>
      </c>
      <c r="G140" s="15">
        <v>0</v>
      </c>
      <c r="H140" s="15">
        <v>0</v>
      </c>
      <c r="I140" s="15">
        <v>0</v>
      </c>
    </row>
    <row r="141" spans="1:9" ht="15.75" customHeight="1">
      <c r="A141" s="15">
        <v>0</v>
      </c>
      <c r="B141" s="15">
        <v>0</v>
      </c>
      <c r="C141" s="15">
        <v>0</v>
      </c>
      <c r="G141" s="15">
        <v>0</v>
      </c>
      <c r="H141" s="15">
        <v>0</v>
      </c>
      <c r="I141" s="15">
        <v>0</v>
      </c>
    </row>
    <row r="142" spans="1:9" ht="15.75" customHeight="1">
      <c r="A142" s="15">
        <v>0</v>
      </c>
      <c r="B142" s="15">
        <v>0</v>
      </c>
      <c r="C142" s="15">
        <v>0</v>
      </c>
      <c r="G142" s="15">
        <v>0</v>
      </c>
      <c r="H142" s="15">
        <v>0</v>
      </c>
      <c r="I142" s="15">
        <v>0</v>
      </c>
    </row>
    <row r="143" spans="1:9" ht="15.75" customHeight="1">
      <c r="A143" s="15">
        <v>0</v>
      </c>
      <c r="B143" s="15">
        <v>0</v>
      </c>
      <c r="C143" s="15">
        <v>0</v>
      </c>
      <c r="G143" s="15">
        <v>0</v>
      </c>
      <c r="H143" s="15">
        <v>0</v>
      </c>
      <c r="I143" s="15">
        <v>0</v>
      </c>
    </row>
    <row r="144" spans="1:9" ht="15.75" customHeight="1">
      <c r="A144" s="15">
        <v>0</v>
      </c>
      <c r="B144" s="15">
        <v>0</v>
      </c>
      <c r="C144" s="15">
        <v>0</v>
      </c>
      <c r="G144" s="15">
        <v>0</v>
      </c>
      <c r="H144" s="15">
        <v>0</v>
      </c>
      <c r="I144" s="15">
        <v>0</v>
      </c>
    </row>
    <row r="145" spans="1:9" ht="15.75" customHeight="1">
      <c r="A145" s="15">
        <v>0</v>
      </c>
      <c r="B145" s="15">
        <v>0</v>
      </c>
      <c r="C145" s="15">
        <v>0</v>
      </c>
      <c r="G145" s="15">
        <v>0</v>
      </c>
      <c r="H145" s="15">
        <v>0</v>
      </c>
      <c r="I145" s="15">
        <v>0</v>
      </c>
    </row>
    <row r="146" spans="1:9" ht="15.75" customHeight="1">
      <c r="A146" s="15">
        <v>0</v>
      </c>
      <c r="B146" s="15">
        <v>0</v>
      </c>
      <c r="C146" s="15">
        <v>0</v>
      </c>
      <c r="G146" s="15">
        <v>0</v>
      </c>
      <c r="H146" s="15">
        <v>0</v>
      </c>
      <c r="I146" s="15">
        <v>0</v>
      </c>
    </row>
    <row r="147" spans="1:9" ht="15.75" customHeight="1">
      <c r="A147" s="15">
        <v>0</v>
      </c>
      <c r="B147" s="15">
        <v>0</v>
      </c>
      <c r="C147" s="15">
        <v>0</v>
      </c>
      <c r="G147" s="15">
        <v>0</v>
      </c>
      <c r="H147" s="15">
        <v>0</v>
      </c>
      <c r="I147" s="15">
        <v>0</v>
      </c>
    </row>
    <row r="148" spans="1:9" ht="15.75" customHeight="1">
      <c r="A148" s="15">
        <v>0</v>
      </c>
      <c r="B148" s="15">
        <v>0</v>
      </c>
      <c r="C148" s="15">
        <v>0</v>
      </c>
      <c r="G148" s="15">
        <v>0</v>
      </c>
      <c r="H148" s="15">
        <v>0</v>
      </c>
      <c r="I148" s="15">
        <v>0</v>
      </c>
    </row>
    <row r="149" spans="1:9" ht="15.75" customHeight="1">
      <c r="A149" s="15">
        <v>0</v>
      </c>
      <c r="B149" s="15">
        <v>0</v>
      </c>
      <c r="C149" s="15">
        <v>0</v>
      </c>
      <c r="G149" s="15">
        <v>0</v>
      </c>
      <c r="H149" s="15">
        <v>0</v>
      </c>
      <c r="I149" s="15">
        <v>0</v>
      </c>
    </row>
    <row r="150" spans="1:9" ht="15.75" customHeight="1">
      <c r="A150" s="15">
        <v>0</v>
      </c>
      <c r="B150" s="15">
        <v>0</v>
      </c>
      <c r="C150" s="15">
        <v>0</v>
      </c>
      <c r="G150" s="15">
        <v>0</v>
      </c>
      <c r="H150" s="15">
        <v>0</v>
      </c>
      <c r="I150" s="15">
        <v>0</v>
      </c>
    </row>
    <row r="151" spans="1:9" ht="15.75" customHeight="1">
      <c r="A151" s="15">
        <v>0</v>
      </c>
      <c r="B151" s="15">
        <v>0</v>
      </c>
      <c r="C151" s="15">
        <v>0</v>
      </c>
      <c r="G151" s="15">
        <v>0</v>
      </c>
      <c r="H151" s="15">
        <v>0</v>
      </c>
      <c r="I151" s="15">
        <v>0</v>
      </c>
    </row>
    <row r="152" spans="1:9" ht="15.75" customHeight="1">
      <c r="A152" s="15">
        <v>0</v>
      </c>
      <c r="B152" s="15">
        <v>0</v>
      </c>
      <c r="C152" s="15">
        <v>0</v>
      </c>
      <c r="G152" s="15">
        <v>0</v>
      </c>
      <c r="H152" s="15">
        <v>0</v>
      </c>
      <c r="I152" s="15">
        <v>0</v>
      </c>
    </row>
    <row r="153" spans="1:9" ht="15.75" customHeight="1">
      <c r="A153" s="15">
        <v>0</v>
      </c>
      <c r="B153" s="15">
        <v>0</v>
      </c>
      <c r="C153" s="15">
        <v>0</v>
      </c>
      <c r="G153" s="15">
        <v>0</v>
      </c>
      <c r="H153" s="15">
        <v>0</v>
      </c>
      <c r="I153" s="15">
        <v>0</v>
      </c>
    </row>
    <row r="154" spans="1:9" ht="15.75" customHeight="1">
      <c r="A154" s="15">
        <v>0</v>
      </c>
      <c r="B154" s="15">
        <v>0</v>
      </c>
      <c r="C154" s="15">
        <v>0</v>
      </c>
      <c r="G154" s="15">
        <v>0</v>
      </c>
      <c r="H154" s="15">
        <v>0</v>
      </c>
      <c r="I154" s="15">
        <v>0</v>
      </c>
    </row>
    <row r="155" spans="1:9" ht="15.75" customHeight="1">
      <c r="A155" s="15">
        <v>0</v>
      </c>
      <c r="B155" s="15">
        <v>0</v>
      </c>
      <c r="C155" s="15">
        <v>0</v>
      </c>
      <c r="G155" s="15">
        <v>0</v>
      </c>
      <c r="H155" s="15">
        <v>0</v>
      </c>
      <c r="I155" s="15">
        <v>0</v>
      </c>
    </row>
    <row r="156" spans="1:9" ht="15.75" customHeight="1">
      <c r="A156" s="15">
        <v>0</v>
      </c>
      <c r="B156" s="15">
        <v>0</v>
      </c>
      <c r="C156" s="15">
        <v>0</v>
      </c>
      <c r="G156" s="15">
        <v>0</v>
      </c>
      <c r="H156" s="15">
        <v>0</v>
      </c>
      <c r="I156" s="15">
        <v>0</v>
      </c>
    </row>
    <row r="157" spans="1:9" ht="15.75" customHeight="1">
      <c r="A157" s="15">
        <v>0</v>
      </c>
      <c r="B157" s="15">
        <v>0</v>
      </c>
      <c r="C157" s="15">
        <v>0</v>
      </c>
      <c r="G157" s="15">
        <v>0</v>
      </c>
      <c r="H157" s="15">
        <v>0</v>
      </c>
      <c r="I157" s="15">
        <v>0</v>
      </c>
    </row>
    <row r="158" spans="1:9" ht="15.75" customHeight="1">
      <c r="A158" s="15">
        <v>0</v>
      </c>
      <c r="B158" s="15">
        <v>0</v>
      </c>
      <c r="C158" s="15">
        <v>0</v>
      </c>
      <c r="G158" s="15">
        <v>0</v>
      </c>
      <c r="H158" s="15">
        <v>0</v>
      </c>
      <c r="I158" s="15">
        <v>0</v>
      </c>
    </row>
    <row r="159" spans="1:9" ht="15.75" customHeight="1">
      <c r="A159" s="15">
        <v>0</v>
      </c>
      <c r="B159" s="15">
        <v>0</v>
      </c>
      <c r="C159" s="15">
        <v>0</v>
      </c>
      <c r="G159" s="15">
        <v>0</v>
      </c>
      <c r="H159" s="15">
        <v>0</v>
      </c>
      <c r="I159" s="15">
        <v>0</v>
      </c>
    </row>
    <row r="160" spans="1:9" ht="15.75" customHeight="1">
      <c r="A160" s="15">
        <v>0</v>
      </c>
      <c r="B160" s="15">
        <v>0</v>
      </c>
      <c r="C160" s="15">
        <v>0</v>
      </c>
      <c r="G160" s="15">
        <v>0</v>
      </c>
      <c r="H160" s="15">
        <v>0</v>
      </c>
      <c r="I160" s="15">
        <v>0</v>
      </c>
    </row>
    <row r="161" spans="1:9" ht="15.75" customHeight="1">
      <c r="A161" s="15">
        <v>0</v>
      </c>
      <c r="B161" s="15">
        <v>0</v>
      </c>
      <c r="C161" s="15">
        <v>0</v>
      </c>
      <c r="G161" s="15">
        <v>0</v>
      </c>
      <c r="H161" s="15">
        <v>0</v>
      </c>
      <c r="I161" s="15">
        <v>0</v>
      </c>
    </row>
    <row r="162" spans="1:9" ht="15.75" customHeight="1">
      <c r="A162" s="15">
        <v>0</v>
      </c>
      <c r="B162" s="15">
        <v>0</v>
      </c>
      <c r="C162" s="15">
        <v>0</v>
      </c>
      <c r="G162" s="15">
        <v>0</v>
      </c>
      <c r="H162" s="15">
        <v>0</v>
      </c>
      <c r="I162" s="15">
        <v>0</v>
      </c>
    </row>
    <row r="163" spans="1:9" ht="15.75" customHeight="1">
      <c r="A163" s="15">
        <v>0</v>
      </c>
      <c r="B163" s="15">
        <v>0</v>
      </c>
      <c r="C163" s="15">
        <v>0</v>
      </c>
      <c r="G163" s="15">
        <v>0</v>
      </c>
      <c r="H163" s="15">
        <v>0</v>
      </c>
      <c r="I163" s="15">
        <v>0</v>
      </c>
    </row>
    <row r="164" spans="1:9" ht="15.75" customHeight="1">
      <c r="A164" s="15">
        <v>0</v>
      </c>
      <c r="B164" s="15">
        <v>0</v>
      </c>
      <c r="C164" s="15">
        <v>0</v>
      </c>
      <c r="G164" s="15">
        <v>0</v>
      </c>
      <c r="H164" s="15">
        <v>0</v>
      </c>
      <c r="I164" s="15">
        <v>0</v>
      </c>
    </row>
    <row r="165" spans="1:9" ht="15.75" customHeight="1">
      <c r="A165" s="15">
        <v>0</v>
      </c>
      <c r="B165" s="15">
        <v>0</v>
      </c>
      <c r="C165" s="15">
        <v>0</v>
      </c>
      <c r="G165" s="15">
        <v>0</v>
      </c>
      <c r="H165" s="15">
        <v>0</v>
      </c>
      <c r="I165" s="15">
        <v>0</v>
      </c>
    </row>
    <row r="166" spans="1:9" ht="15.75" customHeight="1">
      <c r="A166" s="15">
        <v>0</v>
      </c>
      <c r="B166" s="15">
        <v>0</v>
      </c>
      <c r="C166" s="15">
        <v>0</v>
      </c>
      <c r="G166" s="15">
        <v>0</v>
      </c>
      <c r="H166" s="15">
        <v>0</v>
      </c>
      <c r="I166" s="15">
        <v>0</v>
      </c>
    </row>
    <row r="167" spans="1:9" ht="15.75" customHeight="1">
      <c r="A167" s="15">
        <v>0</v>
      </c>
      <c r="B167" s="15">
        <v>0</v>
      </c>
      <c r="C167" s="15">
        <v>0</v>
      </c>
      <c r="G167" s="15">
        <v>0</v>
      </c>
      <c r="H167" s="15">
        <v>0</v>
      </c>
      <c r="I167" s="15">
        <v>0</v>
      </c>
    </row>
    <row r="168" spans="1:9" ht="15.75" customHeight="1">
      <c r="A168" s="15">
        <v>0</v>
      </c>
      <c r="B168" s="15">
        <v>0</v>
      </c>
      <c r="C168" s="15">
        <v>0</v>
      </c>
      <c r="G168" s="15">
        <v>0</v>
      </c>
      <c r="H168" s="15">
        <v>0</v>
      </c>
      <c r="I168" s="15">
        <v>0</v>
      </c>
    </row>
    <row r="169" spans="1:9" ht="15.75" customHeight="1">
      <c r="A169" s="15">
        <v>0</v>
      </c>
      <c r="B169" s="15">
        <v>0</v>
      </c>
      <c r="C169" s="15">
        <v>0</v>
      </c>
      <c r="G169" s="15">
        <v>0</v>
      </c>
      <c r="H169" s="15">
        <v>0</v>
      </c>
      <c r="I169" s="15">
        <v>0</v>
      </c>
    </row>
    <row r="170" spans="1:9" ht="15.75" customHeight="1">
      <c r="A170" s="15">
        <v>0</v>
      </c>
      <c r="B170" s="15">
        <v>0</v>
      </c>
      <c r="C170" s="15">
        <v>0</v>
      </c>
      <c r="G170" s="15">
        <v>0</v>
      </c>
      <c r="H170" s="15">
        <v>0</v>
      </c>
      <c r="I170" s="15">
        <v>0</v>
      </c>
    </row>
    <row r="171" spans="1:9" ht="15.75" customHeight="1">
      <c r="A171" s="15">
        <v>0</v>
      </c>
      <c r="B171" s="15">
        <v>0</v>
      </c>
      <c r="C171" s="15">
        <v>0</v>
      </c>
      <c r="G171" s="15">
        <v>0</v>
      </c>
      <c r="H171" s="15">
        <v>0</v>
      </c>
      <c r="I171" s="15">
        <v>0</v>
      </c>
    </row>
    <row r="172" spans="1:9" ht="15.75" customHeight="1">
      <c r="A172" s="15">
        <v>0</v>
      </c>
      <c r="B172" s="15">
        <v>0</v>
      </c>
      <c r="C172" s="15">
        <v>0</v>
      </c>
      <c r="G172" s="15">
        <v>0</v>
      </c>
      <c r="H172" s="15">
        <v>0</v>
      </c>
      <c r="I172" s="15">
        <v>0</v>
      </c>
    </row>
    <row r="173" spans="1:9" ht="15.75" customHeight="1">
      <c r="A173" s="15">
        <v>0</v>
      </c>
      <c r="B173" s="15">
        <v>0</v>
      </c>
      <c r="C173" s="15">
        <v>0</v>
      </c>
      <c r="G173" s="15">
        <v>0</v>
      </c>
      <c r="H173" s="15">
        <v>0</v>
      </c>
      <c r="I173" s="15">
        <v>0</v>
      </c>
    </row>
    <row r="174" spans="1:9" ht="15.75" customHeight="1">
      <c r="A174" s="15">
        <v>0</v>
      </c>
      <c r="B174" s="15">
        <v>0</v>
      </c>
      <c r="C174" s="15">
        <v>0</v>
      </c>
      <c r="G174" s="15">
        <v>0</v>
      </c>
      <c r="H174" s="15">
        <v>0</v>
      </c>
      <c r="I174" s="15">
        <v>0</v>
      </c>
    </row>
    <row r="175" spans="1:9" ht="15.75" customHeight="1">
      <c r="A175" s="15">
        <v>0</v>
      </c>
      <c r="B175" s="15">
        <v>0</v>
      </c>
      <c r="C175" s="15">
        <v>0</v>
      </c>
      <c r="G175" s="15">
        <v>0</v>
      </c>
      <c r="H175" s="15">
        <v>0</v>
      </c>
      <c r="I175" s="15">
        <v>0</v>
      </c>
    </row>
    <row r="176" spans="1:9" ht="15.75" customHeight="1">
      <c r="A176" s="15">
        <v>0</v>
      </c>
      <c r="B176" s="15">
        <v>0</v>
      </c>
      <c r="C176" s="15">
        <v>0</v>
      </c>
      <c r="G176" s="15">
        <v>0</v>
      </c>
      <c r="H176" s="15">
        <v>0</v>
      </c>
      <c r="I176" s="15">
        <v>0</v>
      </c>
    </row>
    <row r="177" spans="1:9" ht="15.75" customHeight="1">
      <c r="A177" s="15">
        <v>0</v>
      </c>
      <c r="B177" s="15">
        <v>0</v>
      </c>
      <c r="C177" s="15">
        <v>0</v>
      </c>
      <c r="G177" s="15">
        <v>0</v>
      </c>
      <c r="H177" s="15">
        <v>0</v>
      </c>
      <c r="I177" s="15">
        <v>0</v>
      </c>
    </row>
    <row r="178" spans="1:9" ht="15.75" customHeight="1">
      <c r="A178" s="15">
        <v>0</v>
      </c>
      <c r="B178" s="15">
        <v>0</v>
      </c>
      <c r="C178" s="15">
        <v>0</v>
      </c>
      <c r="G178" s="15">
        <v>0</v>
      </c>
      <c r="H178" s="15">
        <v>0</v>
      </c>
      <c r="I178" s="15">
        <v>0</v>
      </c>
    </row>
    <row r="179" spans="1:9" ht="15.75" customHeight="1">
      <c r="A179" s="15">
        <v>0</v>
      </c>
      <c r="B179" s="15">
        <v>0</v>
      </c>
      <c r="C179" s="15">
        <v>0</v>
      </c>
      <c r="G179" s="15">
        <v>0</v>
      </c>
      <c r="H179" s="15">
        <v>0</v>
      </c>
      <c r="I179" s="15">
        <v>0</v>
      </c>
    </row>
    <row r="180" spans="1:9" ht="15.75" customHeight="1">
      <c r="A180" s="15">
        <v>0</v>
      </c>
      <c r="B180" s="15">
        <v>0</v>
      </c>
      <c r="C180" s="15">
        <v>0</v>
      </c>
      <c r="G180" s="15">
        <v>0</v>
      </c>
      <c r="H180" s="15">
        <v>0</v>
      </c>
      <c r="I180" s="15">
        <v>0</v>
      </c>
    </row>
    <row r="181" spans="1:9" ht="15.75" customHeight="1">
      <c r="A181" s="15">
        <v>0</v>
      </c>
      <c r="B181" s="15">
        <v>0</v>
      </c>
      <c r="C181" s="15">
        <v>0</v>
      </c>
      <c r="G181" s="15">
        <v>0</v>
      </c>
      <c r="H181" s="15">
        <v>0</v>
      </c>
      <c r="I181" s="15">
        <v>0</v>
      </c>
    </row>
    <row r="182" spans="1:9" ht="15.75" customHeight="1">
      <c r="A182" s="15">
        <v>0</v>
      </c>
      <c r="B182" s="15">
        <v>0</v>
      </c>
      <c r="C182" s="15">
        <v>0</v>
      </c>
      <c r="G182" s="15">
        <v>0</v>
      </c>
      <c r="H182" s="15">
        <v>0</v>
      </c>
      <c r="I182" s="15">
        <v>0</v>
      </c>
    </row>
    <row r="183" spans="1:9" ht="15.75" customHeight="1">
      <c r="A183" s="15">
        <v>0</v>
      </c>
      <c r="B183" s="15">
        <v>0</v>
      </c>
      <c r="C183" s="15">
        <v>0</v>
      </c>
      <c r="G183" s="15">
        <v>0</v>
      </c>
      <c r="H183" s="15">
        <v>0</v>
      </c>
      <c r="I183" s="15">
        <v>0</v>
      </c>
    </row>
    <row r="184" spans="1:9" ht="15.75" customHeight="1">
      <c r="A184" s="15">
        <v>0</v>
      </c>
      <c r="B184" s="15">
        <v>0</v>
      </c>
      <c r="C184" s="15">
        <v>0</v>
      </c>
      <c r="G184" s="15">
        <v>0</v>
      </c>
      <c r="H184" s="15">
        <v>0</v>
      </c>
      <c r="I184" s="15">
        <v>0</v>
      </c>
    </row>
    <row r="185" spans="1:9" ht="15.75" customHeight="1">
      <c r="A185" s="15">
        <v>0</v>
      </c>
      <c r="B185" s="15">
        <v>0</v>
      </c>
      <c r="C185" s="15">
        <v>0</v>
      </c>
      <c r="G185" s="15">
        <v>0</v>
      </c>
      <c r="H185" s="15">
        <v>0</v>
      </c>
      <c r="I185" s="15">
        <v>0</v>
      </c>
    </row>
    <row r="186" spans="1:9" ht="15.75" customHeight="1">
      <c r="A186" s="15">
        <v>0</v>
      </c>
      <c r="B186" s="15">
        <v>0</v>
      </c>
      <c r="C186" s="15">
        <v>0</v>
      </c>
      <c r="G186" s="15">
        <v>0</v>
      </c>
      <c r="H186" s="15">
        <v>0</v>
      </c>
      <c r="I186" s="15">
        <v>0</v>
      </c>
    </row>
    <row r="187" spans="1:9" ht="15.75" customHeight="1">
      <c r="A187" s="15">
        <v>0</v>
      </c>
      <c r="B187" s="15">
        <v>0</v>
      </c>
      <c r="C187" s="15">
        <v>0</v>
      </c>
      <c r="G187" s="15">
        <v>0</v>
      </c>
      <c r="H187" s="15">
        <v>0</v>
      </c>
      <c r="I187" s="15">
        <v>0</v>
      </c>
    </row>
    <row r="188" spans="1:9" ht="15.75" customHeight="1">
      <c r="A188" s="15">
        <v>0</v>
      </c>
      <c r="B188" s="15">
        <v>0</v>
      </c>
      <c r="C188" s="15">
        <v>0</v>
      </c>
      <c r="G188" s="15">
        <v>0</v>
      </c>
      <c r="H188" s="15">
        <v>0</v>
      </c>
      <c r="I188" s="15">
        <v>0</v>
      </c>
    </row>
    <row r="189" spans="1:9" ht="15.75" customHeight="1">
      <c r="A189" s="15">
        <v>0</v>
      </c>
      <c r="B189" s="15">
        <v>0</v>
      </c>
      <c r="C189" s="15">
        <v>0</v>
      </c>
      <c r="G189" s="15">
        <v>0</v>
      </c>
      <c r="H189" s="15">
        <v>0</v>
      </c>
      <c r="I189" s="15">
        <v>0</v>
      </c>
    </row>
    <row r="190" spans="1:9" ht="15.75" customHeight="1">
      <c r="A190" s="15">
        <v>0</v>
      </c>
      <c r="B190" s="15">
        <v>0</v>
      </c>
      <c r="C190" s="15">
        <v>0</v>
      </c>
      <c r="G190" s="15">
        <v>0</v>
      </c>
      <c r="H190" s="15">
        <v>0</v>
      </c>
      <c r="I190" s="15">
        <v>0</v>
      </c>
    </row>
    <row r="191" spans="1:9" ht="15.75" customHeight="1">
      <c r="A191" s="15">
        <v>0</v>
      </c>
      <c r="B191" s="15">
        <v>0</v>
      </c>
      <c r="C191" s="15">
        <v>0</v>
      </c>
      <c r="G191" s="15">
        <v>0</v>
      </c>
      <c r="H191" s="15">
        <v>0</v>
      </c>
      <c r="I191" s="15">
        <v>0</v>
      </c>
    </row>
    <row r="192" spans="1:9" ht="15.75" customHeight="1">
      <c r="A192" s="15">
        <v>0</v>
      </c>
      <c r="B192" s="15">
        <v>0</v>
      </c>
      <c r="C192" s="15">
        <v>0</v>
      </c>
      <c r="G192" s="15">
        <v>0</v>
      </c>
      <c r="H192" s="15">
        <v>0</v>
      </c>
      <c r="I192" s="15">
        <v>0</v>
      </c>
    </row>
    <row r="193" spans="1:9" ht="15.75" customHeight="1">
      <c r="A193" s="15">
        <v>0</v>
      </c>
      <c r="B193" s="15">
        <v>0</v>
      </c>
      <c r="C193" s="15">
        <v>0</v>
      </c>
      <c r="G193" s="15">
        <v>0</v>
      </c>
      <c r="H193" s="15">
        <v>0</v>
      </c>
      <c r="I193" s="15">
        <v>0</v>
      </c>
    </row>
    <row r="194" spans="1:9" ht="15.75" customHeight="1">
      <c r="A194" s="15">
        <v>0</v>
      </c>
      <c r="B194" s="15">
        <v>0</v>
      </c>
      <c r="C194" s="15">
        <v>0</v>
      </c>
      <c r="G194" s="15">
        <v>0</v>
      </c>
      <c r="H194" s="15">
        <v>0</v>
      </c>
      <c r="I194" s="15">
        <v>0</v>
      </c>
    </row>
    <row r="195" spans="1:9" ht="15.75" customHeight="1">
      <c r="A195" s="15">
        <v>0</v>
      </c>
      <c r="B195" s="15">
        <v>0</v>
      </c>
      <c r="C195" s="15">
        <v>0</v>
      </c>
      <c r="G195" s="15">
        <v>0</v>
      </c>
      <c r="H195" s="15">
        <v>0</v>
      </c>
      <c r="I195" s="15">
        <v>0</v>
      </c>
    </row>
    <row r="196" spans="1:9" ht="15.75" customHeight="1">
      <c r="A196" s="15">
        <v>0</v>
      </c>
      <c r="B196" s="15">
        <v>0</v>
      </c>
      <c r="C196" s="15">
        <v>0</v>
      </c>
      <c r="G196" s="15">
        <v>0</v>
      </c>
      <c r="H196" s="15">
        <v>0</v>
      </c>
      <c r="I196" s="15">
        <v>0</v>
      </c>
    </row>
    <row r="197" spans="1:9" ht="15.75" customHeight="1">
      <c r="A197" s="15">
        <v>0</v>
      </c>
      <c r="B197" s="15">
        <v>0</v>
      </c>
      <c r="C197" s="15">
        <v>0</v>
      </c>
      <c r="G197" s="15">
        <v>0</v>
      </c>
      <c r="H197" s="15">
        <v>0</v>
      </c>
      <c r="I197" s="15">
        <v>0</v>
      </c>
    </row>
    <row r="198" spans="1:9" ht="15.75" customHeight="1">
      <c r="A198" s="15">
        <v>0</v>
      </c>
      <c r="B198" s="15">
        <v>0</v>
      </c>
      <c r="C198" s="15">
        <v>0</v>
      </c>
      <c r="G198" s="15">
        <v>0</v>
      </c>
      <c r="H198" s="15">
        <v>0</v>
      </c>
      <c r="I198" s="15">
        <v>0</v>
      </c>
    </row>
    <row r="199" spans="1:9" ht="15.75" customHeight="1">
      <c r="A199" s="15">
        <v>0</v>
      </c>
      <c r="B199" s="15">
        <v>0</v>
      </c>
      <c r="C199" s="15">
        <v>0</v>
      </c>
      <c r="G199" s="15">
        <v>0</v>
      </c>
      <c r="H199" s="15">
        <v>0</v>
      </c>
      <c r="I199" s="15">
        <v>0</v>
      </c>
    </row>
    <row r="200" spans="1:9" ht="15.75" customHeight="1">
      <c r="A200" s="15">
        <v>0</v>
      </c>
      <c r="B200" s="15">
        <v>0</v>
      </c>
      <c r="C200" s="15">
        <v>0</v>
      </c>
      <c r="G200" s="15">
        <v>0</v>
      </c>
      <c r="H200" s="15">
        <v>0</v>
      </c>
      <c r="I200" s="15">
        <v>0</v>
      </c>
    </row>
    <row r="201" spans="1:9" ht="15.75" customHeight="1">
      <c r="A201" s="15">
        <v>0</v>
      </c>
      <c r="B201" s="15">
        <v>0</v>
      </c>
      <c r="C201" s="15">
        <v>0</v>
      </c>
      <c r="G201" s="15">
        <v>0</v>
      </c>
      <c r="H201" s="15">
        <v>0</v>
      </c>
      <c r="I201" s="15">
        <v>0</v>
      </c>
    </row>
    <row r="202" spans="1:9" ht="15.75" customHeight="1">
      <c r="A202" s="15">
        <v>0</v>
      </c>
      <c r="B202" s="15">
        <v>0</v>
      </c>
      <c r="C202" s="15">
        <v>0</v>
      </c>
      <c r="G202" s="15">
        <v>0</v>
      </c>
      <c r="H202" s="15">
        <v>0</v>
      </c>
      <c r="I202" s="15">
        <v>0</v>
      </c>
    </row>
    <row r="203" spans="1:9" ht="15.75" customHeight="1">
      <c r="A203" s="15">
        <v>0</v>
      </c>
      <c r="B203" s="15">
        <v>0</v>
      </c>
      <c r="C203" s="15">
        <v>0</v>
      </c>
      <c r="G203" s="15">
        <v>0</v>
      </c>
      <c r="H203" s="15">
        <v>0</v>
      </c>
      <c r="I203" s="15">
        <v>0</v>
      </c>
    </row>
    <row r="204" spans="1:9" ht="15.75" customHeight="1">
      <c r="A204" s="15">
        <v>0</v>
      </c>
      <c r="B204" s="15">
        <v>0</v>
      </c>
      <c r="C204" s="15">
        <v>0</v>
      </c>
      <c r="G204" s="15">
        <v>0</v>
      </c>
      <c r="H204" s="15">
        <v>0</v>
      </c>
      <c r="I204" s="15">
        <v>0</v>
      </c>
    </row>
    <row r="205" spans="1:9" ht="15.75" customHeight="1">
      <c r="A205" s="15">
        <v>0</v>
      </c>
      <c r="B205" s="15">
        <v>0</v>
      </c>
      <c r="C205" s="15">
        <v>0</v>
      </c>
      <c r="G205" s="15">
        <v>0</v>
      </c>
      <c r="H205" s="15">
        <v>0</v>
      </c>
      <c r="I205" s="15">
        <v>0</v>
      </c>
    </row>
    <row r="206" spans="1:9" ht="15.75" customHeight="1">
      <c r="A206" s="15">
        <v>0</v>
      </c>
      <c r="B206" s="15">
        <v>0</v>
      </c>
      <c r="C206" s="15">
        <v>0</v>
      </c>
      <c r="G206" s="15">
        <v>0</v>
      </c>
      <c r="H206" s="15">
        <v>0</v>
      </c>
      <c r="I206" s="15">
        <v>0</v>
      </c>
    </row>
    <row r="207" spans="1:9" ht="15.75" customHeight="1">
      <c r="A207" s="15">
        <v>0</v>
      </c>
      <c r="B207" s="15">
        <v>0</v>
      </c>
      <c r="C207" s="15">
        <v>0</v>
      </c>
      <c r="G207" s="15">
        <v>0</v>
      </c>
      <c r="H207" s="15">
        <v>0</v>
      </c>
      <c r="I207" s="15">
        <v>0</v>
      </c>
    </row>
    <row r="208" spans="1:9" ht="15.75" customHeight="1">
      <c r="A208" s="15">
        <v>0</v>
      </c>
      <c r="B208" s="15">
        <v>0</v>
      </c>
      <c r="C208" s="15">
        <v>0</v>
      </c>
      <c r="G208" s="15">
        <v>0</v>
      </c>
      <c r="H208" s="15">
        <v>0</v>
      </c>
      <c r="I208" s="15">
        <v>0</v>
      </c>
    </row>
    <row r="209" spans="1:9" ht="15.75" customHeight="1">
      <c r="A209" s="15">
        <v>0</v>
      </c>
      <c r="B209" s="15">
        <v>0</v>
      </c>
      <c r="C209" s="15">
        <v>0</v>
      </c>
      <c r="G209" s="15">
        <v>0</v>
      </c>
      <c r="H209" s="15">
        <v>0</v>
      </c>
      <c r="I209" s="15">
        <v>0</v>
      </c>
    </row>
    <row r="210" spans="1:9" ht="15.75" customHeight="1">
      <c r="A210" s="15">
        <v>0</v>
      </c>
      <c r="B210" s="15">
        <v>0</v>
      </c>
      <c r="C210" s="15">
        <v>0</v>
      </c>
      <c r="G210" s="15">
        <v>0</v>
      </c>
      <c r="H210" s="15">
        <v>0</v>
      </c>
      <c r="I210" s="15">
        <v>0</v>
      </c>
    </row>
    <row r="211" spans="1:9" ht="15.75" customHeight="1">
      <c r="A211" s="15">
        <v>0</v>
      </c>
      <c r="B211" s="15">
        <v>0</v>
      </c>
      <c r="C211" s="15">
        <v>0</v>
      </c>
      <c r="G211" s="15">
        <v>0</v>
      </c>
      <c r="H211" s="15">
        <v>0</v>
      </c>
      <c r="I211" s="15">
        <v>0</v>
      </c>
    </row>
    <row r="212" spans="1:9" ht="15.75" customHeight="1">
      <c r="A212" s="15">
        <v>0</v>
      </c>
      <c r="B212" s="15">
        <v>0</v>
      </c>
      <c r="C212" s="15">
        <v>0</v>
      </c>
      <c r="G212" s="15">
        <v>0</v>
      </c>
      <c r="H212" s="15">
        <v>0</v>
      </c>
      <c r="I212" s="15">
        <v>0</v>
      </c>
    </row>
    <row r="213" spans="1:9" ht="15.75" customHeight="1">
      <c r="A213" s="15">
        <v>0</v>
      </c>
      <c r="B213" s="15">
        <v>0</v>
      </c>
      <c r="C213" s="15">
        <v>0</v>
      </c>
      <c r="G213" s="15">
        <v>0</v>
      </c>
      <c r="H213" s="15">
        <v>0</v>
      </c>
      <c r="I213" s="15">
        <v>0</v>
      </c>
    </row>
    <row r="214" spans="1:9" ht="15.75" customHeight="1">
      <c r="A214" s="15">
        <v>0</v>
      </c>
      <c r="B214" s="15">
        <v>0</v>
      </c>
      <c r="C214" s="15">
        <v>0</v>
      </c>
      <c r="G214" s="15">
        <v>0</v>
      </c>
      <c r="H214" s="15">
        <v>0</v>
      </c>
      <c r="I214" s="15">
        <v>0</v>
      </c>
    </row>
    <row r="215" spans="1:9" ht="15.75" customHeight="1">
      <c r="A215" s="15">
        <v>0</v>
      </c>
      <c r="B215" s="15">
        <v>0</v>
      </c>
      <c r="C215" s="15">
        <v>0</v>
      </c>
      <c r="G215" s="15">
        <v>0</v>
      </c>
      <c r="H215" s="15">
        <v>0</v>
      </c>
      <c r="I215" s="15">
        <v>0</v>
      </c>
    </row>
    <row r="216" spans="1:9" ht="15.75" customHeight="1">
      <c r="A216" s="15">
        <v>0</v>
      </c>
      <c r="B216" s="15">
        <v>0</v>
      </c>
      <c r="C216" s="15">
        <v>0</v>
      </c>
      <c r="G216" s="15">
        <v>0</v>
      </c>
      <c r="H216" s="15">
        <v>0</v>
      </c>
      <c r="I216" s="15">
        <v>0</v>
      </c>
    </row>
    <row r="217" spans="1:9" ht="15.75" customHeight="1">
      <c r="A217" s="15">
        <v>0</v>
      </c>
      <c r="B217" s="15">
        <v>0</v>
      </c>
      <c r="C217" s="15">
        <v>0</v>
      </c>
      <c r="G217" s="15">
        <v>0</v>
      </c>
      <c r="H217" s="15">
        <v>0</v>
      </c>
      <c r="I217" s="15">
        <v>0</v>
      </c>
    </row>
    <row r="218" spans="1:9" ht="15.75" customHeight="1">
      <c r="A218" s="15">
        <v>0</v>
      </c>
      <c r="B218" s="15">
        <v>0</v>
      </c>
      <c r="C218" s="15">
        <v>0</v>
      </c>
      <c r="G218" s="15">
        <v>0</v>
      </c>
      <c r="H218" s="15">
        <v>0</v>
      </c>
      <c r="I218" s="15">
        <v>0</v>
      </c>
    </row>
    <row r="219" spans="1:9" ht="15.75" customHeight="1">
      <c r="A219" s="15">
        <v>0</v>
      </c>
      <c r="B219" s="15">
        <v>0</v>
      </c>
      <c r="C219" s="15">
        <v>0</v>
      </c>
      <c r="G219" s="15">
        <v>0</v>
      </c>
      <c r="H219" s="15">
        <v>0</v>
      </c>
      <c r="I219" s="15">
        <v>0</v>
      </c>
    </row>
    <row r="220" spans="1:9" ht="15.75" customHeight="1">
      <c r="A220" s="15">
        <v>0</v>
      </c>
      <c r="B220" s="15">
        <v>0</v>
      </c>
      <c r="C220" s="15">
        <v>0</v>
      </c>
      <c r="G220" s="15">
        <v>0</v>
      </c>
      <c r="H220" s="15">
        <v>0</v>
      </c>
      <c r="I220" s="15">
        <v>0</v>
      </c>
    </row>
    <row r="221" spans="1:9" ht="15.75" customHeight="1">
      <c r="A221" s="15">
        <v>0</v>
      </c>
      <c r="B221" s="15">
        <v>0</v>
      </c>
      <c r="C221" s="15">
        <v>0</v>
      </c>
      <c r="G221" s="15">
        <v>0</v>
      </c>
      <c r="H221" s="15">
        <v>0</v>
      </c>
      <c r="I221" s="15">
        <v>0</v>
      </c>
    </row>
    <row r="222" spans="1:9" ht="15.75" customHeight="1">
      <c r="A222" s="15">
        <v>0</v>
      </c>
      <c r="B222" s="15">
        <v>0</v>
      </c>
      <c r="C222" s="15">
        <v>0</v>
      </c>
      <c r="G222" s="15">
        <v>0</v>
      </c>
      <c r="H222" s="15">
        <v>0</v>
      </c>
      <c r="I222" s="15">
        <v>0</v>
      </c>
    </row>
    <row r="223" spans="1:9" ht="15.75" customHeight="1">
      <c r="A223" s="15">
        <v>0</v>
      </c>
      <c r="B223" s="15">
        <v>0</v>
      </c>
      <c r="C223" s="15">
        <v>0</v>
      </c>
      <c r="G223" s="15">
        <v>0</v>
      </c>
      <c r="H223" s="15">
        <v>0</v>
      </c>
      <c r="I223" s="15">
        <v>0</v>
      </c>
    </row>
    <row r="224" spans="1:9" ht="15.75" customHeight="1">
      <c r="A224" s="15">
        <v>0</v>
      </c>
      <c r="B224" s="15">
        <v>0</v>
      </c>
      <c r="C224" s="15">
        <v>0</v>
      </c>
      <c r="G224" s="15">
        <v>0</v>
      </c>
      <c r="H224" s="15">
        <v>0</v>
      </c>
      <c r="I224" s="15">
        <v>0</v>
      </c>
    </row>
    <row r="225" spans="1:9" ht="15.75" customHeight="1">
      <c r="A225" s="15">
        <v>0</v>
      </c>
      <c r="B225" s="15">
        <v>0</v>
      </c>
      <c r="C225" s="15">
        <v>0</v>
      </c>
      <c r="G225" s="15">
        <v>0</v>
      </c>
      <c r="H225" s="15">
        <v>0</v>
      </c>
      <c r="I225" s="15">
        <v>0</v>
      </c>
    </row>
    <row r="226" spans="1:9" ht="15.75" customHeight="1">
      <c r="A226" s="15">
        <v>0</v>
      </c>
      <c r="B226" s="15">
        <v>0</v>
      </c>
      <c r="C226" s="15">
        <v>0</v>
      </c>
      <c r="G226" s="15">
        <v>0</v>
      </c>
      <c r="H226" s="15">
        <v>0</v>
      </c>
      <c r="I226" s="15">
        <v>0</v>
      </c>
    </row>
    <row r="227" spans="1:9" ht="15.75" customHeight="1">
      <c r="A227" s="15">
        <v>0</v>
      </c>
      <c r="B227" s="15">
        <v>0</v>
      </c>
      <c r="C227" s="15">
        <v>0</v>
      </c>
      <c r="G227" s="15">
        <v>0</v>
      </c>
      <c r="H227" s="15">
        <v>0</v>
      </c>
      <c r="I227" s="15">
        <v>0</v>
      </c>
    </row>
    <row r="228" spans="1:9" ht="15.75" customHeight="1">
      <c r="A228" s="15">
        <v>0</v>
      </c>
      <c r="B228" s="15">
        <v>0</v>
      </c>
      <c r="C228" s="15">
        <v>0</v>
      </c>
      <c r="G228" s="15">
        <v>0</v>
      </c>
      <c r="H228" s="15">
        <v>0</v>
      </c>
      <c r="I228" s="15">
        <v>0</v>
      </c>
    </row>
    <row r="229" spans="1:9" ht="15.75" customHeight="1">
      <c r="A229" s="15">
        <v>0</v>
      </c>
      <c r="B229" s="15">
        <v>0</v>
      </c>
      <c r="C229" s="15">
        <v>0</v>
      </c>
      <c r="G229" s="15">
        <v>0</v>
      </c>
      <c r="H229" s="15">
        <v>0</v>
      </c>
      <c r="I229" s="15">
        <v>0</v>
      </c>
    </row>
    <row r="230" spans="1:9" ht="15.75" customHeight="1">
      <c r="A230" s="15">
        <v>0</v>
      </c>
      <c r="B230" s="15">
        <v>0</v>
      </c>
      <c r="C230" s="15">
        <v>0</v>
      </c>
      <c r="G230" s="15">
        <v>0</v>
      </c>
      <c r="H230" s="15">
        <v>0</v>
      </c>
      <c r="I230" s="15">
        <v>0</v>
      </c>
    </row>
    <row r="231" spans="1:9" ht="15.75" customHeight="1">
      <c r="A231" s="15">
        <v>0</v>
      </c>
      <c r="B231" s="15">
        <v>0</v>
      </c>
      <c r="C231" s="15">
        <v>0</v>
      </c>
      <c r="G231" s="15">
        <v>0</v>
      </c>
      <c r="H231" s="15">
        <v>0</v>
      </c>
      <c r="I231" s="15">
        <v>0</v>
      </c>
    </row>
    <row r="232" spans="1:9" ht="15.75" customHeight="1">
      <c r="A232" s="15">
        <v>0</v>
      </c>
      <c r="B232" s="15">
        <v>0</v>
      </c>
      <c r="C232" s="15">
        <v>0</v>
      </c>
      <c r="G232" s="15">
        <v>0</v>
      </c>
      <c r="H232" s="15">
        <v>0</v>
      </c>
      <c r="I232" s="15">
        <v>0</v>
      </c>
    </row>
    <row r="233" spans="1:9" ht="15.75" customHeight="1">
      <c r="A233" s="15">
        <v>0</v>
      </c>
      <c r="B233" s="15">
        <v>0</v>
      </c>
      <c r="C233" s="15">
        <v>0</v>
      </c>
      <c r="G233" s="15">
        <v>0</v>
      </c>
      <c r="H233" s="15">
        <v>0</v>
      </c>
      <c r="I233" s="15">
        <v>0</v>
      </c>
    </row>
    <row r="234" spans="1:9" ht="15.75" customHeight="1">
      <c r="A234" s="15">
        <v>0</v>
      </c>
      <c r="B234" s="15">
        <v>0</v>
      </c>
      <c r="C234" s="15">
        <v>0</v>
      </c>
      <c r="G234" s="15">
        <v>0</v>
      </c>
      <c r="H234" s="15">
        <v>0</v>
      </c>
      <c r="I234" s="15">
        <v>0</v>
      </c>
    </row>
    <row r="235" spans="1:9" ht="15.75" customHeight="1">
      <c r="A235" s="15">
        <v>0</v>
      </c>
      <c r="B235" s="15">
        <v>0</v>
      </c>
      <c r="C235" s="15">
        <v>0</v>
      </c>
      <c r="G235" s="15">
        <v>0</v>
      </c>
      <c r="H235" s="15">
        <v>0</v>
      </c>
      <c r="I235" s="15">
        <v>0</v>
      </c>
    </row>
    <row r="236" spans="1:9" ht="15.75" customHeight="1">
      <c r="A236" s="15">
        <v>0</v>
      </c>
      <c r="B236" s="15">
        <v>0</v>
      </c>
      <c r="C236" s="15">
        <v>0</v>
      </c>
      <c r="G236" s="15">
        <v>0</v>
      </c>
      <c r="H236" s="15">
        <v>0</v>
      </c>
      <c r="I236" s="15">
        <v>0</v>
      </c>
    </row>
    <row r="237" spans="1:9" ht="15.75" customHeight="1">
      <c r="A237" s="15">
        <v>0</v>
      </c>
      <c r="B237" s="15">
        <v>0</v>
      </c>
      <c r="C237" s="15">
        <v>0</v>
      </c>
      <c r="G237" s="15">
        <v>0</v>
      </c>
      <c r="H237" s="15">
        <v>0</v>
      </c>
      <c r="I237" s="15">
        <v>0</v>
      </c>
    </row>
    <row r="238" spans="1:9" ht="15.75" customHeight="1">
      <c r="A238" s="15">
        <v>0</v>
      </c>
      <c r="B238" s="15">
        <v>0</v>
      </c>
      <c r="C238" s="15">
        <v>0</v>
      </c>
      <c r="G238" s="15">
        <v>0</v>
      </c>
      <c r="H238" s="15">
        <v>0</v>
      </c>
      <c r="I238" s="15">
        <v>0</v>
      </c>
    </row>
    <row r="239" spans="1:9" ht="15.75" customHeight="1">
      <c r="A239" s="15">
        <v>0</v>
      </c>
      <c r="B239" s="15">
        <v>0</v>
      </c>
      <c r="C239" s="15">
        <v>0</v>
      </c>
      <c r="G239" s="15">
        <v>0</v>
      </c>
      <c r="H239" s="15">
        <v>0</v>
      </c>
      <c r="I239" s="15">
        <v>0</v>
      </c>
    </row>
    <row r="240" spans="1:9" ht="15.75" customHeight="1">
      <c r="A240" s="15">
        <v>0</v>
      </c>
      <c r="B240" s="15">
        <v>0</v>
      </c>
      <c r="C240" s="15">
        <v>0</v>
      </c>
      <c r="G240" s="15">
        <v>0</v>
      </c>
      <c r="H240" s="15">
        <v>0</v>
      </c>
      <c r="I240" s="15">
        <v>0</v>
      </c>
    </row>
    <row r="241" spans="1:9" ht="15.75" customHeight="1">
      <c r="A241" s="15">
        <v>0</v>
      </c>
      <c r="B241" s="15">
        <v>0</v>
      </c>
      <c r="C241" s="15">
        <v>0</v>
      </c>
      <c r="G241" s="15">
        <v>0</v>
      </c>
      <c r="H241" s="15">
        <v>0</v>
      </c>
      <c r="I241" s="15">
        <v>0</v>
      </c>
    </row>
    <row r="242" spans="1:9" ht="15.75" customHeight="1">
      <c r="A242" s="15">
        <v>0</v>
      </c>
      <c r="B242" s="15">
        <v>0</v>
      </c>
      <c r="C242" s="15">
        <v>0</v>
      </c>
      <c r="G242" s="15">
        <v>0</v>
      </c>
      <c r="H242" s="15">
        <v>0</v>
      </c>
      <c r="I242" s="15">
        <v>0</v>
      </c>
    </row>
    <row r="243" spans="1:9" ht="15.75" customHeight="1">
      <c r="A243" s="15">
        <v>0</v>
      </c>
      <c r="B243" s="15">
        <v>0</v>
      </c>
      <c r="C243" s="15">
        <v>0</v>
      </c>
      <c r="G243" s="15">
        <v>0</v>
      </c>
      <c r="H243" s="15">
        <v>0</v>
      </c>
      <c r="I243" s="15">
        <v>0</v>
      </c>
    </row>
    <row r="244" spans="1:9" ht="15.75" customHeight="1">
      <c r="A244" s="15">
        <v>0</v>
      </c>
      <c r="B244" s="15">
        <v>0</v>
      </c>
      <c r="C244" s="15">
        <v>0</v>
      </c>
      <c r="G244" s="15">
        <v>0</v>
      </c>
      <c r="H244" s="15">
        <v>0</v>
      </c>
      <c r="I244" s="15">
        <v>0</v>
      </c>
    </row>
    <row r="245" spans="1:9" ht="15.75" customHeight="1">
      <c r="A245" s="15">
        <v>0</v>
      </c>
      <c r="B245" s="15">
        <v>0</v>
      </c>
      <c r="C245" s="15">
        <v>0</v>
      </c>
      <c r="G245" s="15">
        <v>0</v>
      </c>
      <c r="H245" s="15">
        <v>0</v>
      </c>
      <c r="I245" s="15">
        <v>0</v>
      </c>
    </row>
    <row r="246" spans="1:9" ht="15.75" customHeight="1">
      <c r="A246" s="15">
        <v>0</v>
      </c>
      <c r="B246" s="15">
        <v>0</v>
      </c>
      <c r="C246" s="15">
        <v>0</v>
      </c>
      <c r="G246" s="15">
        <v>0</v>
      </c>
      <c r="H246" s="15">
        <v>0</v>
      </c>
      <c r="I246" s="15">
        <v>0</v>
      </c>
    </row>
    <row r="247" spans="1:9" ht="15.75" customHeight="1">
      <c r="A247" s="15">
        <v>0</v>
      </c>
      <c r="B247" s="15">
        <v>0</v>
      </c>
      <c r="C247" s="15">
        <v>0</v>
      </c>
      <c r="G247" s="15">
        <v>0</v>
      </c>
      <c r="H247" s="15">
        <v>0</v>
      </c>
      <c r="I247" s="15">
        <v>0</v>
      </c>
    </row>
    <row r="248" spans="1:9" ht="15.75" customHeight="1">
      <c r="A248" s="15">
        <v>0</v>
      </c>
      <c r="B248" s="15">
        <v>0</v>
      </c>
      <c r="C248" s="15">
        <v>0</v>
      </c>
      <c r="G248" s="15">
        <v>0</v>
      </c>
      <c r="H248" s="15">
        <v>0</v>
      </c>
      <c r="I248" s="15">
        <v>0</v>
      </c>
    </row>
    <row r="249" spans="1:9" ht="15.75" customHeight="1">
      <c r="A249" s="15">
        <v>0</v>
      </c>
      <c r="B249" s="15">
        <v>0</v>
      </c>
      <c r="C249" s="15">
        <v>0</v>
      </c>
      <c r="G249" s="15">
        <v>0</v>
      </c>
      <c r="H249" s="15">
        <v>0</v>
      </c>
      <c r="I249" s="15">
        <v>0</v>
      </c>
    </row>
    <row r="250" spans="1:9" ht="15.75" customHeight="1">
      <c r="A250" s="15">
        <v>0</v>
      </c>
      <c r="B250" s="15">
        <v>0</v>
      </c>
      <c r="C250" s="15">
        <v>0</v>
      </c>
      <c r="G250" s="15">
        <v>0</v>
      </c>
      <c r="H250" s="15">
        <v>0</v>
      </c>
      <c r="I250" s="15">
        <v>0</v>
      </c>
    </row>
    <row r="251" spans="1:9" ht="15.75" customHeight="1">
      <c r="A251" s="15">
        <v>0</v>
      </c>
      <c r="B251" s="15">
        <v>0</v>
      </c>
      <c r="C251" s="15">
        <v>0</v>
      </c>
      <c r="G251" s="15">
        <v>0</v>
      </c>
      <c r="H251" s="15">
        <v>0</v>
      </c>
      <c r="I251" s="15">
        <v>0</v>
      </c>
    </row>
    <row r="252" spans="1:9" ht="15.75" customHeight="1">
      <c r="A252" s="15">
        <v>0</v>
      </c>
      <c r="B252" s="15">
        <v>0</v>
      </c>
      <c r="C252" s="15">
        <v>0</v>
      </c>
      <c r="G252" s="15">
        <v>0</v>
      </c>
      <c r="H252" s="15">
        <v>0</v>
      </c>
      <c r="I252" s="15">
        <v>0</v>
      </c>
    </row>
    <row r="253" spans="1:9" ht="15.75" customHeight="1">
      <c r="A253" s="15">
        <v>0</v>
      </c>
      <c r="B253" s="15">
        <v>0</v>
      </c>
      <c r="C253" s="15">
        <v>0</v>
      </c>
      <c r="G253" s="15">
        <v>0</v>
      </c>
      <c r="H253" s="15">
        <v>0</v>
      </c>
      <c r="I253" s="15">
        <v>0</v>
      </c>
    </row>
    <row r="254" spans="1:9" ht="15.75" customHeight="1">
      <c r="A254" s="15">
        <v>0</v>
      </c>
      <c r="B254" s="15">
        <v>0</v>
      </c>
      <c r="C254" s="15">
        <v>0</v>
      </c>
      <c r="G254" s="15">
        <v>0</v>
      </c>
      <c r="H254" s="15">
        <v>0</v>
      </c>
      <c r="I254" s="15">
        <v>0</v>
      </c>
    </row>
    <row r="255" spans="1:9" ht="15.75" customHeight="1">
      <c r="A255" s="15">
        <v>0</v>
      </c>
      <c r="B255" s="15">
        <v>0</v>
      </c>
      <c r="C255" s="15">
        <v>0</v>
      </c>
      <c r="G255" s="15">
        <v>0</v>
      </c>
      <c r="H255" s="15">
        <v>0</v>
      </c>
      <c r="I255" s="15">
        <v>0</v>
      </c>
    </row>
    <row r="256" spans="1:9" ht="15.75" customHeight="1">
      <c r="A256" s="15">
        <v>0</v>
      </c>
      <c r="B256" s="15">
        <v>0</v>
      </c>
      <c r="C256" s="15">
        <v>0</v>
      </c>
      <c r="G256" s="15">
        <v>0</v>
      </c>
      <c r="H256" s="15">
        <v>0</v>
      </c>
      <c r="I256" s="15">
        <v>0</v>
      </c>
    </row>
    <row r="257" spans="1:9" ht="15.75" customHeight="1">
      <c r="A257" s="15">
        <v>0</v>
      </c>
      <c r="B257" s="15">
        <v>0</v>
      </c>
      <c r="C257" s="15">
        <v>0</v>
      </c>
      <c r="G257" s="15">
        <v>0</v>
      </c>
      <c r="H257" s="15">
        <v>0</v>
      </c>
      <c r="I257" s="15">
        <v>0</v>
      </c>
    </row>
    <row r="258" spans="1:9" ht="15.75" customHeight="1">
      <c r="A258" s="15">
        <v>0</v>
      </c>
      <c r="B258" s="15">
        <v>0</v>
      </c>
      <c r="C258" s="15">
        <v>0</v>
      </c>
      <c r="G258" s="15">
        <v>0</v>
      </c>
      <c r="H258" s="15">
        <v>0</v>
      </c>
      <c r="I258" s="15">
        <v>0</v>
      </c>
    </row>
    <row r="259" spans="1:9" ht="15.75" customHeight="1">
      <c r="A259" s="15">
        <v>0</v>
      </c>
      <c r="B259" s="15">
        <v>0</v>
      </c>
      <c r="C259" s="15">
        <v>0</v>
      </c>
      <c r="G259" s="15">
        <v>0</v>
      </c>
      <c r="H259" s="15">
        <v>0</v>
      </c>
      <c r="I259" s="15">
        <v>0</v>
      </c>
    </row>
    <row r="260" spans="1:9" ht="15.75" customHeight="1">
      <c r="A260" s="15">
        <v>0</v>
      </c>
      <c r="B260" s="15">
        <v>0</v>
      </c>
      <c r="C260" s="15">
        <v>0</v>
      </c>
      <c r="G260" s="15">
        <v>0</v>
      </c>
      <c r="H260" s="15">
        <v>0</v>
      </c>
      <c r="I260" s="15">
        <v>0</v>
      </c>
    </row>
    <row r="261" spans="1:9" ht="15.75" customHeight="1">
      <c r="A261" s="15">
        <v>0</v>
      </c>
      <c r="B261" s="15">
        <v>0</v>
      </c>
      <c r="C261" s="15">
        <v>0</v>
      </c>
      <c r="G261" s="15">
        <v>0</v>
      </c>
      <c r="H261" s="15">
        <v>0</v>
      </c>
      <c r="I261" s="15">
        <v>0</v>
      </c>
    </row>
    <row r="262" spans="1:9" ht="15.75" customHeight="1">
      <c r="A262" s="15">
        <v>0</v>
      </c>
      <c r="B262" s="15">
        <v>0</v>
      </c>
      <c r="C262" s="15">
        <v>0</v>
      </c>
      <c r="G262" s="15">
        <v>0</v>
      </c>
      <c r="H262" s="15">
        <v>0</v>
      </c>
      <c r="I262" s="15">
        <v>0</v>
      </c>
    </row>
    <row r="263" spans="1:9" ht="15.75" customHeight="1">
      <c r="A263" s="15">
        <v>0</v>
      </c>
      <c r="B263" s="15">
        <v>0</v>
      </c>
      <c r="C263" s="15">
        <v>0</v>
      </c>
      <c r="G263" s="15">
        <v>0</v>
      </c>
      <c r="H263" s="15">
        <v>0</v>
      </c>
      <c r="I263" s="15">
        <v>0</v>
      </c>
    </row>
    <row r="264" spans="1:9" ht="15.75" customHeight="1">
      <c r="A264" s="15">
        <v>0</v>
      </c>
      <c r="B264" s="15">
        <v>0</v>
      </c>
      <c r="C264" s="15">
        <v>0</v>
      </c>
      <c r="G264" s="15">
        <v>0</v>
      </c>
      <c r="H264" s="15">
        <v>0</v>
      </c>
      <c r="I264" s="15">
        <v>0</v>
      </c>
    </row>
    <row r="265" spans="1:9" ht="15.75" customHeight="1">
      <c r="A265" s="15">
        <v>0</v>
      </c>
      <c r="B265" s="15">
        <v>0</v>
      </c>
      <c r="C265" s="15">
        <v>0</v>
      </c>
      <c r="G265" s="15">
        <v>0</v>
      </c>
      <c r="H265" s="15">
        <v>0</v>
      </c>
      <c r="I265" s="15">
        <v>0</v>
      </c>
    </row>
    <row r="266" spans="1:9" ht="15.75" customHeight="1">
      <c r="A266" s="15">
        <v>0</v>
      </c>
      <c r="B266" s="15">
        <v>0</v>
      </c>
      <c r="C266" s="15">
        <v>0</v>
      </c>
      <c r="G266" s="15">
        <v>0</v>
      </c>
      <c r="H266" s="15">
        <v>0</v>
      </c>
      <c r="I266" s="15">
        <v>0</v>
      </c>
    </row>
    <row r="267" spans="1:9" ht="15.75" customHeight="1">
      <c r="A267" s="15">
        <v>0</v>
      </c>
      <c r="B267" s="15">
        <v>0</v>
      </c>
      <c r="C267" s="15">
        <v>0</v>
      </c>
      <c r="G267" s="15">
        <v>0</v>
      </c>
      <c r="H267" s="15">
        <v>0</v>
      </c>
      <c r="I267" s="15">
        <v>0</v>
      </c>
    </row>
    <row r="268" spans="1:9" ht="15.75" customHeight="1">
      <c r="A268" s="15">
        <v>0</v>
      </c>
      <c r="B268" s="15">
        <v>0</v>
      </c>
      <c r="C268" s="15">
        <v>0</v>
      </c>
      <c r="G268" s="15">
        <v>0</v>
      </c>
      <c r="H268" s="15">
        <v>0</v>
      </c>
      <c r="I268" s="15">
        <v>0</v>
      </c>
    </row>
    <row r="269" spans="1:9" ht="15.75" customHeight="1">
      <c r="A269" s="15">
        <v>0</v>
      </c>
      <c r="B269" s="15">
        <v>0</v>
      </c>
      <c r="C269" s="15">
        <v>0</v>
      </c>
      <c r="G269" s="15">
        <v>0</v>
      </c>
      <c r="H269" s="15">
        <v>0</v>
      </c>
      <c r="I269" s="15">
        <v>0</v>
      </c>
    </row>
    <row r="270" spans="1:9" ht="15.75" customHeight="1">
      <c r="A270" s="15">
        <v>0</v>
      </c>
      <c r="B270" s="15">
        <v>0</v>
      </c>
      <c r="C270" s="15">
        <v>0</v>
      </c>
      <c r="G270" s="15">
        <v>0</v>
      </c>
      <c r="H270" s="15">
        <v>0</v>
      </c>
      <c r="I270" s="15">
        <v>0</v>
      </c>
    </row>
    <row r="271" spans="1:9" ht="15.75" customHeight="1">
      <c r="A271" s="15">
        <v>0</v>
      </c>
      <c r="B271" s="15">
        <v>0</v>
      </c>
      <c r="C271" s="15">
        <v>0</v>
      </c>
      <c r="G271" s="15">
        <v>0</v>
      </c>
      <c r="H271" s="15">
        <v>0</v>
      </c>
      <c r="I271" s="15">
        <v>0</v>
      </c>
    </row>
    <row r="272" spans="1:9" ht="15.75" customHeight="1">
      <c r="A272" s="15">
        <v>0</v>
      </c>
      <c r="B272" s="15">
        <v>0</v>
      </c>
      <c r="C272" s="15">
        <v>0</v>
      </c>
      <c r="G272" s="15">
        <v>0</v>
      </c>
      <c r="H272" s="15">
        <v>0</v>
      </c>
      <c r="I272" s="15">
        <v>0</v>
      </c>
    </row>
    <row r="273" spans="1:9" ht="15.75" customHeight="1">
      <c r="A273" s="15">
        <v>0</v>
      </c>
      <c r="B273" s="15">
        <v>0</v>
      </c>
      <c r="C273" s="15">
        <v>0</v>
      </c>
      <c r="G273" s="15">
        <v>0</v>
      </c>
      <c r="H273" s="15">
        <v>0</v>
      </c>
      <c r="I273" s="15">
        <v>0</v>
      </c>
    </row>
    <row r="274" spans="1:9" ht="15.75" customHeight="1">
      <c r="A274" s="15">
        <v>0</v>
      </c>
      <c r="B274" s="15">
        <v>0</v>
      </c>
      <c r="C274" s="15">
        <v>0</v>
      </c>
      <c r="G274" s="15">
        <v>0</v>
      </c>
      <c r="H274" s="15">
        <v>0</v>
      </c>
      <c r="I274" s="15">
        <v>0</v>
      </c>
    </row>
    <row r="275" spans="1:9" ht="15.75" customHeight="1">
      <c r="A275" s="15">
        <v>0</v>
      </c>
      <c r="B275" s="15">
        <v>0</v>
      </c>
      <c r="C275" s="15">
        <v>0</v>
      </c>
      <c r="G275" s="15">
        <v>0</v>
      </c>
      <c r="H275" s="15">
        <v>0</v>
      </c>
      <c r="I275" s="15">
        <v>0</v>
      </c>
    </row>
    <row r="276" spans="1:9" ht="15.75" customHeight="1">
      <c r="A276" s="15">
        <v>0</v>
      </c>
      <c r="B276" s="15">
        <v>0</v>
      </c>
      <c r="C276" s="15">
        <v>0</v>
      </c>
      <c r="G276" s="15">
        <v>0</v>
      </c>
      <c r="H276" s="15">
        <v>0</v>
      </c>
      <c r="I276" s="15">
        <v>0</v>
      </c>
    </row>
    <row r="277" spans="1:9" ht="15.75" customHeight="1">
      <c r="A277" s="15">
        <v>0</v>
      </c>
      <c r="B277" s="15">
        <v>0</v>
      </c>
      <c r="C277" s="15">
        <v>0</v>
      </c>
      <c r="G277" s="15">
        <v>0</v>
      </c>
      <c r="H277" s="15">
        <v>0</v>
      </c>
      <c r="I277" s="15">
        <v>0</v>
      </c>
    </row>
    <row r="278" spans="1:9" ht="15.75" customHeight="1">
      <c r="A278" s="15">
        <v>0</v>
      </c>
      <c r="B278" s="15">
        <v>0</v>
      </c>
      <c r="C278" s="15">
        <v>0</v>
      </c>
      <c r="G278" s="15">
        <v>0</v>
      </c>
      <c r="H278" s="15">
        <v>0</v>
      </c>
      <c r="I278" s="15">
        <v>0</v>
      </c>
    </row>
    <row r="279" spans="1:9" ht="15.75" customHeight="1">
      <c r="A279" s="15">
        <v>0</v>
      </c>
      <c r="B279" s="15">
        <v>0</v>
      </c>
      <c r="C279" s="15">
        <v>0</v>
      </c>
      <c r="G279" s="15">
        <v>0</v>
      </c>
      <c r="H279" s="15">
        <v>0</v>
      </c>
      <c r="I279" s="15">
        <v>0</v>
      </c>
    </row>
    <row r="280" spans="1:9" ht="15.75" customHeight="1">
      <c r="A280" s="15">
        <v>0</v>
      </c>
      <c r="B280" s="15">
        <v>0</v>
      </c>
      <c r="C280" s="15">
        <v>0</v>
      </c>
      <c r="G280" s="15">
        <v>0</v>
      </c>
      <c r="H280" s="15">
        <v>0</v>
      </c>
      <c r="I280" s="15">
        <v>0</v>
      </c>
    </row>
    <row r="281" spans="1:9" ht="15.75" customHeight="1">
      <c r="A281" s="15">
        <v>0</v>
      </c>
      <c r="B281" s="15">
        <v>0</v>
      </c>
      <c r="C281" s="15">
        <v>0</v>
      </c>
      <c r="G281" s="15">
        <v>0</v>
      </c>
      <c r="H281" s="15">
        <v>0</v>
      </c>
      <c r="I281" s="15">
        <v>0</v>
      </c>
    </row>
    <row r="282" spans="1:9" ht="15.75" customHeight="1">
      <c r="A282" s="15">
        <v>0</v>
      </c>
      <c r="B282" s="15">
        <v>0</v>
      </c>
      <c r="C282" s="15">
        <v>0</v>
      </c>
      <c r="G282" s="15">
        <v>0</v>
      </c>
      <c r="H282" s="15">
        <v>0</v>
      </c>
      <c r="I282" s="15">
        <v>0</v>
      </c>
    </row>
    <row r="283" spans="1:9" ht="15.75" customHeight="1">
      <c r="A283" s="15">
        <v>0</v>
      </c>
      <c r="B283" s="15">
        <v>0</v>
      </c>
      <c r="C283" s="15">
        <v>0</v>
      </c>
      <c r="G283" s="15">
        <v>0</v>
      </c>
      <c r="H283" s="15">
        <v>0</v>
      </c>
      <c r="I283" s="15">
        <v>0</v>
      </c>
    </row>
    <row r="284" spans="1:9" ht="15.75" customHeight="1">
      <c r="A284" s="15">
        <v>0</v>
      </c>
      <c r="B284" s="15">
        <v>0</v>
      </c>
      <c r="C284" s="15">
        <v>0</v>
      </c>
      <c r="G284" s="15">
        <v>0</v>
      </c>
      <c r="H284" s="15">
        <v>0</v>
      </c>
      <c r="I284" s="15">
        <v>0</v>
      </c>
    </row>
    <row r="285" spans="1:9" ht="15.75" customHeight="1">
      <c r="A285" s="15">
        <v>0</v>
      </c>
      <c r="B285" s="15">
        <v>0</v>
      </c>
      <c r="C285" s="15">
        <v>0</v>
      </c>
      <c r="G285" s="15">
        <v>0</v>
      </c>
      <c r="H285" s="15">
        <v>0</v>
      </c>
      <c r="I285" s="15">
        <v>0</v>
      </c>
    </row>
    <row r="286" spans="1:9" ht="15.75" customHeight="1">
      <c r="A286" s="15">
        <v>0</v>
      </c>
      <c r="B286" s="15">
        <v>0</v>
      </c>
      <c r="C286" s="15">
        <v>0</v>
      </c>
      <c r="G286" s="15">
        <v>0</v>
      </c>
      <c r="H286" s="15">
        <v>0</v>
      </c>
      <c r="I286" s="15">
        <v>0</v>
      </c>
    </row>
    <row r="287" spans="1:9" ht="15.75" customHeight="1">
      <c r="A287" s="15">
        <v>0</v>
      </c>
      <c r="B287" s="15">
        <v>0</v>
      </c>
      <c r="C287" s="15">
        <v>0</v>
      </c>
      <c r="G287" s="15">
        <v>0</v>
      </c>
      <c r="H287" s="15">
        <v>0</v>
      </c>
      <c r="I287" s="15">
        <v>0</v>
      </c>
    </row>
    <row r="288" spans="1:9" ht="15.75" customHeight="1">
      <c r="A288" s="15">
        <v>0</v>
      </c>
      <c r="B288" s="15">
        <v>0</v>
      </c>
      <c r="C288" s="15">
        <v>0</v>
      </c>
      <c r="G288" s="15">
        <v>0</v>
      </c>
      <c r="H288" s="15">
        <v>0</v>
      </c>
      <c r="I288" s="15">
        <v>0</v>
      </c>
    </row>
    <row r="289" spans="1:9" ht="15.75" customHeight="1">
      <c r="A289" s="15">
        <v>0</v>
      </c>
      <c r="B289" s="15">
        <v>0</v>
      </c>
      <c r="C289" s="15">
        <v>0</v>
      </c>
      <c r="G289" s="15">
        <v>0</v>
      </c>
      <c r="H289" s="15">
        <v>0</v>
      </c>
      <c r="I289" s="15">
        <v>0</v>
      </c>
    </row>
    <row r="290" spans="1:9" ht="15.75" customHeight="1">
      <c r="A290" s="15">
        <v>0</v>
      </c>
      <c r="B290" s="15">
        <v>0</v>
      </c>
      <c r="C290" s="15">
        <v>0</v>
      </c>
      <c r="G290" s="15">
        <v>0</v>
      </c>
      <c r="H290" s="15">
        <v>0</v>
      </c>
      <c r="I290" s="15">
        <v>0</v>
      </c>
    </row>
    <row r="291" spans="1:9" ht="15.75" customHeight="1">
      <c r="A291" s="15">
        <v>0</v>
      </c>
      <c r="B291" s="15">
        <v>0</v>
      </c>
      <c r="C291" s="15">
        <v>0</v>
      </c>
      <c r="G291" s="15">
        <v>0</v>
      </c>
      <c r="H291" s="15">
        <v>0</v>
      </c>
      <c r="I291" s="15">
        <v>0</v>
      </c>
    </row>
    <row r="292" spans="1:9" ht="15.75" customHeight="1">
      <c r="A292" s="15">
        <v>0</v>
      </c>
      <c r="B292" s="15">
        <v>0</v>
      </c>
      <c r="C292" s="15">
        <v>0</v>
      </c>
      <c r="G292" s="15">
        <v>0</v>
      </c>
      <c r="H292" s="15">
        <v>0</v>
      </c>
      <c r="I292" s="15">
        <v>0</v>
      </c>
    </row>
    <row r="293" spans="1:9" ht="15.75" customHeight="1">
      <c r="A293" s="15">
        <v>0</v>
      </c>
      <c r="B293" s="15">
        <v>0</v>
      </c>
      <c r="C293" s="15">
        <v>0</v>
      </c>
      <c r="G293" s="15">
        <v>0</v>
      </c>
      <c r="H293" s="15">
        <v>0</v>
      </c>
      <c r="I293" s="15">
        <v>0</v>
      </c>
    </row>
    <row r="294" spans="1:9" ht="15.75" customHeight="1">
      <c r="A294" s="15">
        <v>0</v>
      </c>
      <c r="B294" s="15">
        <v>0</v>
      </c>
      <c r="C294" s="15">
        <v>0</v>
      </c>
      <c r="G294" s="15">
        <v>0</v>
      </c>
      <c r="H294" s="15">
        <v>0</v>
      </c>
      <c r="I294" s="15">
        <v>0</v>
      </c>
    </row>
    <row r="295" spans="1:9" ht="15.75" customHeight="1">
      <c r="A295" s="15">
        <v>0</v>
      </c>
      <c r="B295" s="15">
        <v>0</v>
      </c>
      <c r="C295" s="15">
        <v>0</v>
      </c>
      <c r="G295" s="15">
        <v>0</v>
      </c>
      <c r="H295" s="15">
        <v>0</v>
      </c>
      <c r="I295" s="15">
        <v>0</v>
      </c>
    </row>
    <row r="296" spans="1:9" ht="15.75" customHeight="1">
      <c r="A296" s="15">
        <v>0</v>
      </c>
      <c r="B296" s="15">
        <v>0</v>
      </c>
      <c r="C296" s="15">
        <v>0</v>
      </c>
      <c r="G296" s="15">
        <v>0</v>
      </c>
      <c r="H296" s="15">
        <v>0</v>
      </c>
      <c r="I296" s="15">
        <v>0</v>
      </c>
    </row>
    <row r="297" spans="1:9" ht="15.75" customHeight="1">
      <c r="A297" s="15">
        <v>0</v>
      </c>
      <c r="B297" s="15">
        <v>0</v>
      </c>
      <c r="C297" s="15">
        <v>0</v>
      </c>
      <c r="G297" s="15">
        <v>0</v>
      </c>
      <c r="H297" s="15">
        <v>0</v>
      </c>
      <c r="I297" s="15">
        <v>0</v>
      </c>
    </row>
    <row r="298" spans="1:9" ht="15.75" customHeight="1">
      <c r="A298" s="15">
        <v>0</v>
      </c>
      <c r="B298" s="15">
        <v>0</v>
      </c>
      <c r="C298" s="15">
        <v>0</v>
      </c>
      <c r="G298" s="15">
        <v>0</v>
      </c>
      <c r="H298" s="15">
        <v>0</v>
      </c>
      <c r="I298" s="15">
        <v>0</v>
      </c>
    </row>
    <row r="299" spans="1:9" ht="15.75" customHeight="1">
      <c r="A299" s="15">
        <v>0</v>
      </c>
      <c r="B299" s="15">
        <v>0</v>
      </c>
      <c r="C299" s="15">
        <v>0</v>
      </c>
      <c r="G299" s="15">
        <v>0</v>
      </c>
      <c r="H299" s="15">
        <v>0</v>
      </c>
      <c r="I299" s="15">
        <v>0</v>
      </c>
    </row>
    <row r="300" spans="1:9" ht="15.75" customHeight="1">
      <c r="A300" s="15">
        <v>0</v>
      </c>
      <c r="B300" s="15">
        <v>0</v>
      </c>
      <c r="C300" s="15">
        <v>0</v>
      </c>
      <c r="G300" s="15">
        <v>0</v>
      </c>
      <c r="H300" s="15">
        <v>0</v>
      </c>
      <c r="I300" s="15">
        <v>0</v>
      </c>
    </row>
    <row r="301" spans="1:9" ht="15.75" customHeight="1">
      <c r="A301" s="15">
        <v>0</v>
      </c>
      <c r="B301" s="15">
        <v>0</v>
      </c>
      <c r="C301" s="15">
        <v>0</v>
      </c>
      <c r="G301" s="15">
        <v>0</v>
      </c>
      <c r="H301" s="15">
        <v>0</v>
      </c>
      <c r="I301" s="15">
        <v>0</v>
      </c>
    </row>
    <row r="302" spans="1:9" ht="15.75" customHeight="1">
      <c r="A302" s="15">
        <v>0</v>
      </c>
      <c r="B302" s="15">
        <v>0</v>
      </c>
      <c r="C302" s="15">
        <v>0</v>
      </c>
      <c r="G302" s="15">
        <v>0</v>
      </c>
      <c r="H302" s="15">
        <v>0</v>
      </c>
      <c r="I302" s="15">
        <v>0</v>
      </c>
    </row>
    <row r="303" spans="1:9" ht="15.75" customHeight="1">
      <c r="A303" s="15">
        <v>0</v>
      </c>
      <c r="B303" s="15">
        <v>0</v>
      </c>
      <c r="C303" s="15">
        <v>0</v>
      </c>
      <c r="G303" s="15">
        <v>0</v>
      </c>
      <c r="H303" s="15">
        <v>0</v>
      </c>
      <c r="I303" s="15">
        <v>0</v>
      </c>
    </row>
    <row r="304" spans="1:9" ht="15.75" customHeight="1">
      <c r="A304" s="15">
        <v>0</v>
      </c>
      <c r="B304" s="15">
        <v>0</v>
      </c>
      <c r="C304" s="15">
        <v>0</v>
      </c>
      <c r="G304" s="15">
        <v>0</v>
      </c>
      <c r="H304" s="15">
        <v>0</v>
      </c>
      <c r="I304" s="15">
        <v>0</v>
      </c>
    </row>
    <row r="305" spans="1:9" ht="15.75" customHeight="1">
      <c r="A305" s="15">
        <v>0</v>
      </c>
      <c r="B305" s="15">
        <v>0</v>
      </c>
      <c r="C305" s="15">
        <v>0</v>
      </c>
      <c r="G305" s="15">
        <v>0</v>
      </c>
      <c r="H305" s="15">
        <v>0</v>
      </c>
      <c r="I305" s="15">
        <v>0</v>
      </c>
    </row>
    <row r="306" spans="1:9" ht="15.75" customHeight="1">
      <c r="A306" s="15">
        <v>0</v>
      </c>
      <c r="B306" s="15">
        <v>0</v>
      </c>
      <c r="C306" s="15">
        <v>0</v>
      </c>
      <c r="G306" s="15">
        <v>0</v>
      </c>
      <c r="H306" s="15">
        <v>0</v>
      </c>
      <c r="I306" s="15">
        <v>0</v>
      </c>
    </row>
    <row r="307" spans="1:9" ht="15.75" customHeight="1">
      <c r="A307" s="15">
        <v>0</v>
      </c>
      <c r="B307" s="15">
        <v>0</v>
      </c>
      <c r="C307" s="15">
        <v>0</v>
      </c>
      <c r="G307" s="15">
        <v>0</v>
      </c>
      <c r="H307" s="15">
        <v>0</v>
      </c>
      <c r="I307" s="15">
        <v>0</v>
      </c>
    </row>
    <row r="308" spans="1:9" ht="15.75" customHeight="1">
      <c r="A308" s="15">
        <v>0</v>
      </c>
      <c r="B308" s="15">
        <v>0</v>
      </c>
      <c r="C308" s="15">
        <v>0</v>
      </c>
      <c r="G308" s="15">
        <v>0</v>
      </c>
      <c r="H308" s="15">
        <v>0</v>
      </c>
      <c r="I308" s="15">
        <v>0</v>
      </c>
    </row>
    <row r="309" spans="1:9" ht="15.75" customHeight="1">
      <c r="A309" s="15">
        <v>0</v>
      </c>
      <c r="B309" s="15">
        <v>0</v>
      </c>
      <c r="C309" s="15">
        <v>0</v>
      </c>
      <c r="G309" s="15">
        <v>0</v>
      </c>
      <c r="H309" s="15">
        <v>0</v>
      </c>
      <c r="I309" s="15">
        <v>0</v>
      </c>
    </row>
    <row r="310" spans="1:9" ht="15.75" customHeight="1">
      <c r="A310" s="15">
        <v>0</v>
      </c>
      <c r="B310" s="15">
        <v>0</v>
      </c>
      <c r="C310" s="15">
        <v>0</v>
      </c>
      <c r="G310" s="15">
        <v>0</v>
      </c>
      <c r="H310" s="15">
        <v>0</v>
      </c>
      <c r="I310" s="15">
        <v>0</v>
      </c>
    </row>
    <row r="311" spans="1:9" ht="15.75" customHeight="1">
      <c r="A311" s="15">
        <v>0</v>
      </c>
      <c r="B311" s="15">
        <v>0</v>
      </c>
      <c r="C311" s="15">
        <v>0</v>
      </c>
      <c r="G311" s="15">
        <v>0</v>
      </c>
      <c r="H311" s="15">
        <v>0</v>
      </c>
      <c r="I311" s="15">
        <v>0</v>
      </c>
    </row>
    <row r="312" spans="1:9" ht="15.75" customHeight="1">
      <c r="A312" s="15">
        <v>0</v>
      </c>
      <c r="B312" s="15">
        <v>0</v>
      </c>
      <c r="C312" s="15">
        <v>0</v>
      </c>
      <c r="G312" s="15">
        <v>0</v>
      </c>
      <c r="H312" s="15">
        <v>0</v>
      </c>
      <c r="I312" s="15">
        <v>0</v>
      </c>
    </row>
    <row r="313" spans="1:9" ht="15.75" customHeight="1">
      <c r="A313" s="15">
        <v>0</v>
      </c>
      <c r="B313" s="15">
        <v>0</v>
      </c>
      <c r="C313" s="15">
        <v>0</v>
      </c>
      <c r="G313" s="15">
        <v>0</v>
      </c>
      <c r="H313" s="15">
        <v>0</v>
      </c>
      <c r="I313" s="15">
        <v>0</v>
      </c>
    </row>
    <row r="314" spans="1:9" ht="15.75" customHeight="1">
      <c r="A314" s="15">
        <v>0</v>
      </c>
      <c r="B314" s="15">
        <v>0</v>
      </c>
      <c r="C314" s="15">
        <v>0</v>
      </c>
      <c r="G314" s="15">
        <v>0</v>
      </c>
      <c r="H314" s="15">
        <v>0</v>
      </c>
      <c r="I314" s="15">
        <v>0</v>
      </c>
    </row>
    <row r="315" spans="1:9" ht="15.75" customHeight="1">
      <c r="A315" s="15">
        <v>0</v>
      </c>
      <c r="B315" s="15">
        <v>0</v>
      </c>
      <c r="C315" s="15">
        <v>0</v>
      </c>
      <c r="G315" s="15">
        <v>0</v>
      </c>
      <c r="H315" s="15">
        <v>0</v>
      </c>
      <c r="I315" s="15">
        <v>0</v>
      </c>
    </row>
    <row r="316" spans="1:9" ht="15.75" customHeight="1">
      <c r="A316" s="15">
        <v>0</v>
      </c>
      <c r="B316" s="15">
        <v>0</v>
      </c>
      <c r="C316" s="15">
        <v>0</v>
      </c>
      <c r="G316" s="15">
        <v>0</v>
      </c>
      <c r="H316" s="15">
        <v>0</v>
      </c>
      <c r="I316" s="15">
        <v>0</v>
      </c>
    </row>
    <row r="317" spans="1:9" ht="15.75" customHeight="1">
      <c r="A317" s="15">
        <v>0</v>
      </c>
      <c r="B317" s="15">
        <v>0</v>
      </c>
      <c r="C317" s="15">
        <v>0</v>
      </c>
      <c r="G317" s="15">
        <v>0</v>
      </c>
      <c r="H317" s="15">
        <v>0</v>
      </c>
      <c r="I317" s="15">
        <v>0</v>
      </c>
    </row>
    <row r="318" spans="1:9" ht="15.75" customHeight="1">
      <c r="A318" s="15">
        <v>0</v>
      </c>
      <c r="B318" s="15">
        <v>0</v>
      </c>
      <c r="C318" s="15">
        <v>0</v>
      </c>
      <c r="G318" s="15">
        <v>0</v>
      </c>
      <c r="H318" s="15">
        <v>0</v>
      </c>
      <c r="I318" s="15">
        <v>0</v>
      </c>
    </row>
    <row r="319" spans="1:9" ht="15.75" customHeight="1">
      <c r="A319" s="15">
        <v>0</v>
      </c>
      <c r="B319" s="15">
        <v>0</v>
      </c>
      <c r="C319" s="15">
        <v>0</v>
      </c>
      <c r="G319" s="15">
        <v>0</v>
      </c>
      <c r="H319" s="15">
        <v>0</v>
      </c>
      <c r="I319" s="15">
        <v>0</v>
      </c>
    </row>
    <row r="320" spans="1:9" ht="15.75" customHeight="1">
      <c r="A320" s="15">
        <v>0</v>
      </c>
      <c r="B320" s="15">
        <v>0</v>
      </c>
      <c r="C320" s="15">
        <v>0</v>
      </c>
      <c r="G320" s="15">
        <v>0</v>
      </c>
      <c r="H320" s="15">
        <v>0</v>
      </c>
      <c r="I320" s="15">
        <v>0</v>
      </c>
    </row>
    <row r="321" spans="1:9" ht="15.75" customHeight="1">
      <c r="A321" s="15">
        <v>0</v>
      </c>
      <c r="B321" s="15">
        <v>0</v>
      </c>
      <c r="C321" s="15">
        <v>0</v>
      </c>
      <c r="G321" s="15">
        <v>0</v>
      </c>
      <c r="H321" s="15">
        <v>0</v>
      </c>
      <c r="I321" s="15">
        <v>0</v>
      </c>
    </row>
    <row r="322" spans="1:9" ht="15.75" customHeight="1">
      <c r="A322" s="15">
        <v>0</v>
      </c>
      <c r="B322" s="15">
        <v>0</v>
      </c>
      <c r="C322" s="15">
        <v>0</v>
      </c>
      <c r="G322" s="15">
        <v>0</v>
      </c>
      <c r="H322" s="15">
        <v>0</v>
      </c>
      <c r="I322" s="15">
        <v>0</v>
      </c>
    </row>
    <row r="323" spans="1:9" ht="15.75" customHeight="1">
      <c r="A323" s="15">
        <v>0</v>
      </c>
      <c r="B323" s="15">
        <v>0</v>
      </c>
      <c r="C323" s="15">
        <v>0</v>
      </c>
      <c r="G323" s="15">
        <v>0</v>
      </c>
      <c r="H323" s="15">
        <v>0</v>
      </c>
      <c r="I323" s="15">
        <v>0</v>
      </c>
    </row>
    <row r="324" spans="1:9" ht="15.75" customHeight="1">
      <c r="A324" s="15">
        <v>0</v>
      </c>
      <c r="B324" s="15">
        <v>0</v>
      </c>
      <c r="C324" s="15">
        <v>0</v>
      </c>
      <c r="G324" s="15">
        <v>0</v>
      </c>
      <c r="H324" s="15">
        <v>0</v>
      </c>
      <c r="I324" s="15">
        <v>0</v>
      </c>
    </row>
    <row r="325" spans="1:9" ht="15.75" customHeight="1">
      <c r="A325" s="15">
        <v>0</v>
      </c>
      <c r="B325" s="15">
        <v>0</v>
      </c>
      <c r="C325" s="15">
        <v>0</v>
      </c>
      <c r="G325" s="15">
        <v>0</v>
      </c>
      <c r="H325" s="15">
        <v>0</v>
      </c>
      <c r="I325" s="15">
        <v>0</v>
      </c>
    </row>
    <row r="326" spans="1:9" ht="15.75" customHeight="1">
      <c r="A326" s="15">
        <v>0</v>
      </c>
      <c r="B326" s="15">
        <v>0</v>
      </c>
      <c r="C326" s="15">
        <v>0</v>
      </c>
      <c r="G326" s="15">
        <v>0</v>
      </c>
      <c r="H326" s="15">
        <v>0</v>
      </c>
      <c r="I326" s="15">
        <v>0</v>
      </c>
    </row>
    <row r="327" spans="1:9" ht="15.75" customHeight="1">
      <c r="A327" s="15">
        <v>0</v>
      </c>
      <c r="B327" s="15">
        <v>0</v>
      </c>
      <c r="C327" s="15">
        <v>0</v>
      </c>
      <c r="G327" s="15">
        <v>0</v>
      </c>
      <c r="H327" s="15">
        <v>0</v>
      </c>
      <c r="I327" s="15">
        <v>0</v>
      </c>
    </row>
    <row r="328" spans="1:9" ht="15.75" customHeight="1">
      <c r="A328" s="15">
        <v>0</v>
      </c>
      <c r="B328" s="15">
        <v>0</v>
      </c>
      <c r="C328" s="15">
        <v>0</v>
      </c>
      <c r="G328" s="15">
        <v>0</v>
      </c>
      <c r="H328" s="15">
        <v>0</v>
      </c>
      <c r="I328" s="15">
        <v>0</v>
      </c>
    </row>
    <row r="329" spans="1:9" ht="15.75" customHeight="1">
      <c r="A329" s="15">
        <v>0</v>
      </c>
      <c r="B329" s="15">
        <v>0</v>
      </c>
      <c r="C329" s="15">
        <v>0</v>
      </c>
      <c r="G329" s="15">
        <v>0</v>
      </c>
      <c r="H329" s="15">
        <v>0</v>
      </c>
      <c r="I329" s="15">
        <v>0</v>
      </c>
    </row>
    <row r="330" spans="1:9" ht="15.75" customHeight="1">
      <c r="A330" s="15">
        <v>0</v>
      </c>
      <c r="B330" s="15">
        <v>0</v>
      </c>
      <c r="C330" s="15">
        <v>0</v>
      </c>
      <c r="G330" s="15">
        <v>0</v>
      </c>
      <c r="H330" s="15">
        <v>0</v>
      </c>
      <c r="I330" s="15">
        <v>0</v>
      </c>
    </row>
    <row r="331" spans="1:9" ht="15.75" customHeight="1">
      <c r="A331" s="15">
        <v>0</v>
      </c>
      <c r="B331" s="15">
        <v>0</v>
      </c>
      <c r="C331" s="15">
        <v>0</v>
      </c>
      <c r="G331" s="15">
        <v>0</v>
      </c>
      <c r="H331" s="15">
        <v>0</v>
      </c>
      <c r="I331" s="15">
        <v>0</v>
      </c>
    </row>
    <row r="332" spans="1:9" ht="15.75" customHeight="1">
      <c r="A332" s="15">
        <v>0</v>
      </c>
      <c r="B332" s="15">
        <v>0</v>
      </c>
      <c r="C332" s="15">
        <v>0</v>
      </c>
      <c r="G332" s="15">
        <v>0</v>
      </c>
      <c r="H332" s="15">
        <v>0</v>
      </c>
      <c r="I332" s="15">
        <v>0</v>
      </c>
    </row>
    <row r="333" spans="1:9" ht="15.75" customHeight="1">
      <c r="A333" s="15">
        <v>0</v>
      </c>
      <c r="B333" s="15">
        <v>0</v>
      </c>
      <c r="C333" s="15">
        <v>0</v>
      </c>
      <c r="G333" s="15">
        <v>0</v>
      </c>
      <c r="H333" s="15">
        <v>0</v>
      </c>
      <c r="I333" s="15">
        <v>0</v>
      </c>
    </row>
    <row r="334" spans="1:9" ht="15.75" customHeight="1">
      <c r="A334" s="15">
        <v>0</v>
      </c>
      <c r="B334" s="15">
        <v>0</v>
      </c>
      <c r="C334" s="15">
        <v>0</v>
      </c>
      <c r="G334" s="15">
        <v>0</v>
      </c>
      <c r="H334" s="15">
        <v>0</v>
      </c>
      <c r="I334" s="15">
        <v>0</v>
      </c>
    </row>
    <row r="335" spans="1:9" ht="15.75" customHeight="1">
      <c r="A335" s="15">
        <v>0</v>
      </c>
      <c r="B335" s="15">
        <v>0</v>
      </c>
      <c r="C335" s="15">
        <v>0</v>
      </c>
      <c r="G335" s="15">
        <v>0</v>
      </c>
      <c r="H335" s="15">
        <v>0</v>
      </c>
      <c r="I335" s="15">
        <v>0</v>
      </c>
    </row>
    <row r="336" spans="1:9" ht="15.75" customHeight="1">
      <c r="A336" s="15">
        <v>0</v>
      </c>
      <c r="B336" s="15">
        <v>0</v>
      </c>
      <c r="C336" s="15">
        <v>0</v>
      </c>
      <c r="G336" s="15">
        <v>0</v>
      </c>
      <c r="H336" s="15">
        <v>0</v>
      </c>
      <c r="I336" s="15">
        <v>0</v>
      </c>
    </row>
    <row r="337" spans="1:9" ht="15.75" customHeight="1">
      <c r="A337" s="15">
        <v>0</v>
      </c>
      <c r="B337" s="15">
        <v>0</v>
      </c>
      <c r="C337" s="15">
        <v>0</v>
      </c>
      <c r="G337" s="15">
        <v>0</v>
      </c>
      <c r="H337" s="15">
        <v>0</v>
      </c>
      <c r="I337" s="15">
        <v>0</v>
      </c>
    </row>
    <row r="338" spans="1:9" ht="15.75" customHeight="1">
      <c r="A338" s="15">
        <v>0</v>
      </c>
      <c r="B338" s="15">
        <v>0</v>
      </c>
      <c r="C338" s="15">
        <v>0</v>
      </c>
      <c r="G338" s="15">
        <v>0</v>
      </c>
      <c r="H338" s="15">
        <v>0</v>
      </c>
      <c r="I338" s="15">
        <v>0</v>
      </c>
    </row>
    <row r="339" spans="1:9" ht="15.75" customHeight="1">
      <c r="A339" s="15">
        <v>0</v>
      </c>
      <c r="B339" s="15">
        <v>0</v>
      </c>
      <c r="C339" s="15">
        <v>0</v>
      </c>
      <c r="G339" s="15">
        <v>0</v>
      </c>
      <c r="H339" s="15">
        <v>0</v>
      </c>
      <c r="I339" s="15">
        <v>0</v>
      </c>
    </row>
    <row r="340" spans="1:9" ht="15.75" customHeight="1">
      <c r="A340" s="15">
        <v>0</v>
      </c>
      <c r="B340" s="15">
        <v>0</v>
      </c>
      <c r="C340" s="15">
        <v>0</v>
      </c>
      <c r="G340" s="15">
        <v>0</v>
      </c>
      <c r="H340" s="15">
        <v>0</v>
      </c>
      <c r="I340" s="15">
        <v>0</v>
      </c>
    </row>
    <row r="341" spans="1:9" ht="15.75" customHeight="1">
      <c r="A341" s="15">
        <v>0</v>
      </c>
      <c r="B341" s="15">
        <v>0</v>
      </c>
      <c r="C341" s="15">
        <v>0</v>
      </c>
      <c r="G341" s="15">
        <v>0</v>
      </c>
      <c r="H341" s="15">
        <v>0</v>
      </c>
      <c r="I341" s="15">
        <v>0</v>
      </c>
    </row>
    <row r="342" spans="1:9" ht="15.75" customHeight="1">
      <c r="A342" s="15">
        <v>0</v>
      </c>
      <c r="B342" s="15">
        <v>0</v>
      </c>
      <c r="C342" s="15">
        <v>0</v>
      </c>
      <c r="G342" s="15">
        <v>0</v>
      </c>
      <c r="H342" s="15">
        <v>0</v>
      </c>
      <c r="I342" s="15">
        <v>0</v>
      </c>
    </row>
    <row r="343" spans="1:9" ht="15.75" customHeight="1">
      <c r="A343" s="15">
        <v>0</v>
      </c>
      <c r="B343" s="15">
        <v>0</v>
      </c>
      <c r="C343" s="15">
        <v>0</v>
      </c>
      <c r="G343" s="15">
        <v>0</v>
      </c>
      <c r="H343" s="15">
        <v>0</v>
      </c>
      <c r="I343" s="15">
        <v>0</v>
      </c>
    </row>
    <row r="344" spans="1:9" ht="15.75" customHeight="1">
      <c r="A344" s="15">
        <v>0</v>
      </c>
      <c r="B344" s="15">
        <v>0</v>
      </c>
      <c r="C344" s="15">
        <v>0</v>
      </c>
      <c r="G344" s="15">
        <v>0</v>
      </c>
      <c r="H344" s="15">
        <v>0</v>
      </c>
      <c r="I344" s="15">
        <v>0</v>
      </c>
    </row>
    <row r="345" spans="1:9" ht="15.75" customHeight="1">
      <c r="A345" s="15">
        <v>0</v>
      </c>
      <c r="B345" s="15">
        <v>0</v>
      </c>
      <c r="C345" s="15">
        <v>0</v>
      </c>
      <c r="G345" s="15">
        <v>0</v>
      </c>
      <c r="H345" s="15">
        <v>0</v>
      </c>
      <c r="I345" s="15">
        <v>0</v>
      </c>
    </row>
    <row r="346" spans="1:9" ht="15.75" customHeight="1">
      <c r="A346" s="15">
        <v>0</v>
      </c>
      <c r="B346" s="15">
        <v>0</v>
      </c>
      <c r="C346" s="15">
        <v>0</v>
      </c>
      <c r="G346" s="15">
        <v>0</v>
      </c>
      <c r="H346" s="15">
        <v>0</v>
      </c>
      <c r="I346" s="15">
        <v>0</v>
      </c>
    </row>
    <row r="347" spans="1:9" ht="15.75" customHeight="1">
      <c r="A347" s="15">
        <v>0</v>
      </c>
      <c r="B347" s="15">
        <v>0</v>
      </c>
      <c r="C347" s="15">
        <v>0</v>
      </c>
      <c r="G347" s="15">
        <v>0</v>
      </c>
      <c r="H347" s="15">
        <v>0</v>
      </c>
      <c r="I347" s="15">
        <v>0</v>
      </c>
    </row>
    <row r="348" spans="1:9" ht="15.75" customHeight="1">
      <c r="A348" s="15">
        <v>0</v>
      </c>
      <c r="B348" s="15">
        <v>0</v>
      </c>
      <c r="C348" s="15">
        <v>0</v>
      </c>
      <c r="G348" s="15">
        <v>0</v>
      </c>
      <c r="H348" s="15">
        <v>0</v>
      </c>
      <c r="I348" s="15">
        <v>0</v>
      </c>
    </row>
    <row r="349" spans="1:9" ht="15.75" customHeight="1">
      <c r="A349" s="15">
        <v>0</v>
      </c>
      <c r="B349" s="15">
        <v>0</v>
      </c>
      <c r="C349" s="15">
        <v>0</v>
      </c>
      <c r="G349" s="15">
        <v>0</v>
      </c>
      <c r="H349" s="15">
        <v>0</v>
      </c>
      <c r="I349" s="15">
        <v>0</v>
      </c>
    </row>
    <row r="350" spans="1:9" ht="15.75" customHeight="1">
      <c r="A350" s="15">
        <v>0</v>
      </c>
      <c r="B350" s="15">
        <v>0</v>
      </c>
      <c r="C350" s="15">
        <v>0</v>
      </c>
      <c r="G350" s="15">
        <v>0</v>
      </c>
      <c r="H350" s="15">
        <v>0</v>
      </c>
      <c r="I350" s="15">
        <v>0</v>
      </c>
    </row>
    <row r="351" spans="1:9" ht="15.75" customHeight="1">
      <c r="A351" s="15">
        <v>0</v>
      </c>
      <c r="B351" s="15">
        <v>0</v>
      </c>
      <c r="C351" s="15">
        <v>0</v>
      </c>
      <c r="G351" s="15">
        <v>0</v>
      </c>
      <c r="H351" s="15">
        <v>0</v>
      </c>
      <c r="I351" s="15">
        <v>0</v>
      </c>
    </row>
    <row r="352" spans="1:9" ht="15.75" customHeight="1">
      <c r="A352" s="15">
        <v>0</v>
      </c>
      <c r="B352" s="15">
        <v>0</v>
      </c>
      <c r="C352" s="15">
        <v>0</v>
      </c>
      <c r="G352" s="15">
        <v>0</v>
      </c>
      <c r="H352" s="15">
        <v>0</v>
      </c>
      <c r="I352" s="15">
        <v>0</v>
      </c>
    </row>
    <row r="353" spans="1:9" ht="15.75" customHeight="1">
      <c r="A353" s="15">
        <v>0</v>
      </c>
      <c r="B353" s="15">
        <v>0</v>
      </c>
      <c r="C353" s="15">
        <v>0</v>
      </c>
      <c r="G353" s="15">
        <v>0</v>
      </c>
      <c r="H353" s="15">
        <v>0</v>
      </c>
      <c r="I353" s="15">
        <v>0</v>
      </c>
    </row>
    <row r="354" spans="1:9" ht="15.75" customHeight="1">
      <c r="A354" s="15">
        <v>0</v>
      </c>
      <c r="B354" s="15">
        <v>0</v>
      </c>
      <c r="C354" s="15">
        <v>0</v>
      </c>
      <c r="G354" s="15">
        <v>0</v>
      </c>
      <c r="H354" s="15">
        <v>0</v>
      </c>
      <c r="I354" s="15">
        <v>0</v>
      </c>
    </row>
    <row r="355" spans="1:9" ht="15.75" customHeight="1">
      <c r="A355" s="15">
        <v>0</v>
      </c>
      <c r="B355" s="15">
        <v>0</v>
      </c>
      <c r="C355" s="15">
        <v>0</v>
      </c>
      <c r="G355" s="15">
        <v>0</v>
      </c>
      <c r="H355" s="15">
        <v>0</v>
      </c>
      <c r="I355" s="15">
        <v>0</v>
      </c>
    </row>
    <row r="356" spans="1:9" ht="15.75" customHeight="1">
      <c r="A356" s="15">
        <v>0</v>
      </c>
      <c r="B356" s="15">
        <v>0</v>
      </c>
      <c r="C356" s="15">
        <v>0</v>
      </c>
      <c r="G356" s="15">
        <v>0</v>
      </c>
      <c r="H356" s="15">
        <v>0</v>
      </c>
      <c r="I356" s="15">
        <v>0</v>
      </c>
    </row>
    <row r="357" spans="1:9" ht="15.75" customHeight="1">
      <c r="A357" s="15">
        <v>0</v>
      </c>
      <c r="B357" s="15">
        <v>0</v>
      </c>
      <c r="C357" s="15">
        <v>0</v>
      </c>
      <c r="G357" s="15">
        <v>0</v>
      </c>
      <c r="H357" s="15">
        <v>0</v>
      </c>
      <c r="I357" s="15">
        <v>0</v>
      </c>
    </row>
    <row r="358" spans="1:9" ht="15.75" customHeight="1">
      <c r="A358" s="15">
        <v>0</v>
      </c>
      <c r="B358" s="15">
        <v>0</v>
      </c>
      <c r="C358" s="15">
        <v>0</v>
      </c>
      <c r="G358" s="15">
        <v>0</v>
      </c>
      <c r="H358" s="15">
        <v>0</v>
      </c>
      <c r="I358" s="15">
        <v>0</v>
      </c>
    </row>
    <row r="359" spans="1:9" ht="15.75" customHeight="1">
      <c r="A359" s="15">
        <v>0</v>
      </c>
      <c r="B359" s="15">
        <v>0</v>
      </c>
      <c r="C359" s="15">
        <v>0</v>
      </c>
      <c r="G359" s="15">
        <v>0</v>
      </c>
      <c r="H359" s="15">
        <v>0</v>
      </c>
      <c r="I359" s="15">
        <v>0</v>
      </c>
    </row>
    <row r="360" spans="1:9" ht="15.75" customHeight="1">
      <c r="A360" s="15">
        <v>0</v>
      </c>
      <c r="B360" s="15">
        <v>0</v>
      </c>
      <c r="C360" s="15">
        <v>0</v>
      </c>
      <c r="G360" s="15">
        <v>0</v>
      </c>
      <c r="H360" s="15">
        <v>0</v>
      </c>
      <c r="I360" s="15">
        <v>0</v>
      </c>
    </row>
    <row r="361" spans="1:9" ht="15.75" customHeight="1">
      <c r="A361" s="15">
        <v>0</v>
      </c>
      <c r="B361" s="15">
        <v>0</v>
      </c>
      <c r="C361" s="15">
        <v>0</v>
      </c>
      <c r="G361" s="15">
        <v>0</v>
      </c>
      <c r="H361" s="15">
        <v>0</v>
      </c>
      <c r="I361" s="15">
        <v>0</v>
      </c>
    </row>
    <row r="362" spans="1:9" ht="15.75" customHeight="1">
      <c r="A362" s="15">
        <v>0</v>
      </c>
      <c r="B362" s="15">
        <v>0</v>
      </c>
      <c r="C362" s="15">
        <v>0</v>
      </c>
      <c r="G362" s="15">
        <v>0</v>
      </c>
      <c r="H362" s="15">
        <v>0</v>
      </c>
      <c r="I362" s="15">
        <v>0</v>
      </c>
    </row>
    <row r="363" spans="1:9" ht="15.75" customHeight="1">
      <c r="A363" s="15">
        <v>0</v>
      </c>
      <c r="B363" s="15">
        <v>0</v>
      </c>
      <c r="C363" s="15">
        <v>0</v>
      </c>
      <c r="G363" s="15">
        <v>0</v>
      </c>
      <c r="H363" s="15">
        <v>0</v>
      </c>
      <c r="I363" s="15">
        <v>0</v>
      </c>
    </row>
    <row r="364" spans="1:9" ht="15.75" customHeight="1">
      <c r="A364" s="15">
        <v>0</v>
      </c>
      <c r="B364" s="15">
        <v>0</v>
      </c>
      <c r="C364" s="15">
        <v>0</v>
      </c>
      <c r="G364" s="15">
        <v>0</v>
      </c>
      <c r="H364" s="15">
        <v>0</v>
      </c>
      <c r="I364" s="15">
        <v>0</v>
      </c>
    </row>
    <row r="365" spans="1:9" ht="15.75" customHeight="1">
      <c r="A365" s="15">
        <v>0</v>
      </c>
      <c r="B365" s="15">
        <v>0</v>
      </c>
      <c r="C365" s="15">
        <v>0</v>
      </c>
      <c r="G365" s="15">
        <v>0</v>
      </c>
      <c r="H365" s="15">
        <v>0</v>
      </c>
      <c r="I365" s="15">
        <v>0</v>
      </c>
    </row>
    <row r="366" spans="1:9" ht="15.75" customHeight="1">
      <c r="A366" s="15">
        <v>0</v>
      </c>
      <c r="B366" s="15">
        <v>0</v>
      </c>
      <c r="C366" s="15">
        <v>0</v>
      </c>
      <c r="G366" s="15">
        <v>0</v>
      </c>
      <c r="H366" s="15">
        <v>0</v>
      </c>
      <c r="I366" s="15">
        <v>0</v>
      </c>
    </row>
    <row r="367" spans="1:9" ht="15.75" customHeight="1">
      <c r="A367" s="15">
        <v>0</v>
      </c>
      <c r="B367" s="15">
        <v>0</v>
      </c>
      <c r="C367" s="15">
        <v>0</v>
      </c>
      <c r="G367" s="15">
        <v>0</v>
      </c>
      <c r="H367" s="15">
        <v>0</v>
      </c>
      <c r="I367" s="15">
        <v>0</v>
      </c>
    </row>
    <row r="368" spans="1:9" ht="15.75" customHeight="1">
      <c r="A368" s="15">
        <v>0</v>
      </c>
      <c r="B368" s="15">
        <v>0</v>
      </c>
      <c r="C368" s="15">
        <v>0</v>
      </c>
      <c r="G368" s="15">
        <v>0</v>
      </c>
      <c r="H368" s="15">
        <v>0</v>
      </c>
      <c r="I368" s="15">
        <v>0</v>
      </c>
    </row>
    <row r="369" spans="1:9" ht="15.75" customHeight="1">
      <c r="A369" s="15">
        <v>0</v>
      </c>
      <c r="B369" s="15">
        <v>0</v>
      </c>
      <c r="C369" s="15">
        <v>0</v>
      </c>
      <c r="G369" s="15">
        <v>0</v>
      </c>
      <c r="H369" s="15">
        <v>0</v>
      </c>
      <c r="I369" s="15">
        <v>0</v>
      </c>
    </row>
    <row r="370" spans="1:9" ht="15.75" customHeight="1">
      <c r="A370" s="15">
        <v>0</v>
      </c>
      <c r="B370" s="15">
        <v>0</v>
      </c>
      <c r="C370" s="15">
        <v>0</v>
      </c>
      <c r="G370" s="15">
        <v>0</v>
      </c>
      <c r="H370" s="15">
        <v>0</v>
      </c>
      <c r="I370" s="15">
        <v>0</v>
      </c>
    </row>
    <row r="371" spans="1:9" ht="15.75" customHeight="1">
      <c r="A371" s="15">
        <v>0</v>
      </c>
      <c r="B371" s="15">
        <v>0</v>
      </c>
      <c r="C371" s="15">
        <v>0</v>
      </c>
      <c r="G371" s="15">
        <v>0</v>
      </c>
      <c r="H371" s="15">
        <v>0</v>
      </c>
      <c r="I371" s="15">
        <v>0</v>
      </c>
    </row>
    <row r="372" spans="1:9" ht="15.75" customHeight="1">
      <c r="A372" s="15">
        <v>0</v>
      </c>
      <c r="B372" s="15">
        <v>0</v>
      </c>
      <c r="C372" s="15">
        <v>0</v>
      </c>
      <c r="G372" s="15">
        <v>0</v>
      </c>
      <c r="H372" s="15">
        <v>0</v>
      </c>
      <c r="I372" s="15">
        <v>0</v>
      </c>
    </row>
    <row r="373" spans="1:9" ht="15.75" customHeight="1">
      <c r="A373" s="15">
        <v>0</v>
      </c>
      <c r="B373" s="15">
        <v>0</v>
      </c>
      <c r="C373" s="15">
        <v>0</v>
      </c>
      <c r="G373" s="15">
        <v>0</v>
      </c>
      <c r="H373" s="15">
        <v>0</v>
      </c>
      <c r="I373" s="15">
        <v>0</v>
      </c>
    </row>
    <row r="374" spans="1:9" ht="15.75" customHeight="1">
      <c r="A374" s="15">
        <v>0</v>
      </c>
      <c r="B374" s="15">
        <v>0</v>
      </c>
      <c r="C374" s="15">
        <v>0</v>
      </c>
      <c r="G374" s="15">
        <v>0</v>
      </c>
      <c r="H374" s="15">
        <v>0</v>
      </c>
      <c r="I374" s="15">
        <v>0</v>
      </c>
    </row>
    <row r="375" spans="1:9" ht="15.75" customHeight="1">
      <c r="A375" s="15">
        <v>0</v>
      </c>
      <c r="B375" s="15">
        <v>0</v>
      </c>
      <c r="C375" s="15">
        <v>0</v>
      </c>
      <c r="G375" s="15">
        <v>0</v>
      </c>
      <c r="H375" s="15">
        <v>0</v>
      </c>
      <c r="I375" s="15">
        <v>0</v>
      </c>
    </row>
    <row r="376" spans="1:9" ht="15.75" customHeight="1">
      <c r="A376" s="15">
        <v>0</v>
      </c>
      <c r="B376" s="15">
        <v>0</v>
      </c>
      <c r="C376" s="15">
        <v>0</v>
      </c>
      <c r="G376" s="15">
        <v>0</v>
      </c>
      <c r="H376" s="15">
        <v>0</v>
      </c>
      <c r="I376" s="15">
        <v>0</v>
      </c>
    </row>
    <row r="377" spans="1:9" ht="15.75" customHeight="1">
      <c r="A377" s="15">
        <v>0</v>
      </c>
      <c r="B377" s="15">
        <v>0</v>
      </c>
      <c r="C377" s="15">
        <v>0</v>
      </c>
      <c r="G377" s="15">
        <v>0</v>
      </c>
      <c r="H377" s="15">
        <v>0</v>
      </c>
      <c r="I377" s="15">
        <v>0</v>
      </c>
    </row>
    <row r="378" spans="1:9" ht="15.75" customHeight="1">
      <c r="A378" s="15">
        <v>0</v>
      </c>
      <c r="B378" s="15">
        <v>0</v>
      </c>
      <c r="C378" s="15">
        <v>0</v>
      </c>
      <c r="G378" s="15">
        <v>0</v>
      </c>
      <c r="H378" s="15">
        <v>0</v>
      </c>
      <c r="I378" s="15">
        <v>0</v>
      </c>
    </row>
    <row r="379" spans="1:9" ht="15.75" customHeight="1">
      <c r="A379" s="15">
        <v>0</v>
      </c>
      <c r="B379" s="15">
        <v>0</v>
      </c>
      <c r="C379" s="15">
        <v>0</v>
      </c>
      <c r="G379" s="15">
        <v>0</v>
      </c>
      <c r="H379" s="15">
        <v>0</v>
      </c>
      <c r="I379" s="15">
        <v>0</v>
      </c>
    </row>
    <row r="380" spans="1:9" ht="15.75" customHeight="1">
      <c r="A380" s="15">
        <v>0</v>
      </c>
      <c r="B380" s="15">
        <v>0</v>
      </c>
      <c r="C380" s="15">
        <v>0</v>
      </c>
      <c r="G380" s="15">
        <v>0</v>
      </c>
      <c r="H380" s="15">
        <v>0</v>
      </c>
      <c r="I380" s="15">
        <v>0</v>
      </c>
    </row>
    <row r="381" spans="1:9" ht="15.75" customHeight="1">
      <c r="A381" s="15">
        <v>0</v>
      </c>
      <c r="B381" s="15">
        <v>0</v>
      </c>
      <c r="C381" s="15">
        <v>0</v>
      </c>
      <c r="G381" s="15">
        <v>0</v>
      </c>
      <c r="H381" s="15">
        <v>0</v>
      </c>
      <c r="I381" s="15">
        <v>0</v>
      </c>
    </row>
    <row r="382" spans="1:9" ht="15.75" customHeight="1">
      <c r="A382" s="15">
        <v>0</v>
      </c>
      <c r="B382" s="15">
        <v>0</v>
      </c>
      <c r="C382" s="15">
        <v>0</v>
      </c>
      <c r="G382" s="15">
        <v>0</v>
      </c>
      <c r="H382" s="15">
        <v>0</v>
      </c>
      <c r="I382" s="15">
        <v>0</v>
      </c>
    </row>
    <row r="383" spans="1:9" ht="15.75" customHeight="1">
      <c r="A383" s="15">
        <v>0</v>
      </c>
      <c r="B383" s="15">
        <v>0</v>
      </c>
      <c r="C383" s="15">
        <v>0</v>
      </c>
      <c r="G383" s="15">
        <v>0</v>
      </c>
      <c r="H383" s="15">
        <v>0</v>
      </c>
      <c r="I383" s="15">
        <v>0</v>
      </c>
    </row>
    <row r="384" spans="1:9" ht="15.75" customHeight="1">
      <c r="A384" s="15">
        <v>0</v>
      </c>
      <c r="B384" s="15">
        <v>0</v>
      </c>
      <c r="C384" s="15">
        <v>0</v>
      </c>
      <c r="G384" s="15">
        <v>0</v>
      </c>
      <c r="H384" s="15">
        <v>0</v>
      </c>
      <c r="I384" s="15">
        <v>0</v>
      </c>
    </row>
    <row r="385" spans="1:9" ht="15.75" customHeight="1">
      <c r="A385" s="15">
        <v>0</v>
      </c>
      <c r="B385" s="15">
        <v>0</v>
      </c>
      <c r="C385" s="15">
        <v>0</v>
      </c>
      <c r="G385" s="15">
        <v>0</v>
      </c>
      <c r="H385" s="15">
        <v>0</v>
      </c>
      <c r="I385" s="15">
        <v>0</v>
      </c>
    </row>
    <row r="386" spans="1:9" ht="15.75" customHeight="1">
      <c r="A386" s="15">
        <v>0</v>
      </c>
      <c r="B386" s="15">
        <v>0</v>
      </c>
      <c r="C386" s="15">
        <v>0</v>
      </c>
      <c r="G386" s="15">
        <v>0</v>
      </c>
      <c r="H386" s="15">
        <v>0</v>
      </c>
      <c r="I386" s="15">
        <v>0</v>
      </c>
    </row>
    <row r="387" spans="1:9" ht="15.75" customHeight="1">
      <c r="A387" s="15">
        <v>0</v>
      </c>
      <c r="B387" s="15">
        <v>0</v>
      </c>
      <c r="C387" s="15">
        <v>0</v>
      </c>
      <c r="G387" s="15">
        <v>0</v>
      </c>
      <c r="H387" s="15">
        <v>0</v>
      </c>
      <c r="I387" s="15">
        <v>0</v>
      </c>
    </row>
    <row r="388" spans="1:9" ht="15.75" customHeight="1">
      <c r="A388" s="15">
        <v>0</v>
      </c>
      <c r="B388" s="15">
        <v>0</v>
      </c>
      <c r="C388" s="15">
        <v>0</v>
      </c>
      <c r="G388" s="15">
        <v>0</v>
      </c>
      <c r="H388" s="15">
        <v>0</v>
      </c>
      <c r="I388" s="15">
        <v>0</v>
      </c>
    </row>
    <row r="389" spans="1:9" ht="15.75" customHeight="1">
      <c r="A389" s="15">
        <v>0</v>
      </c>
      <c r="B389" s="15">
        <v>0</v>
      </c>
      <c r="C389" s="15">
        <v>0</v>
      </c>
      <c r="G389" s="15">
        <v>0</v>
      </c>
      <c r="H389" s="15">
        <v>0</v>
      </c>
      <c r="I389" s="15">
        <v>0</v>
      </c>
    </row>
    <row r="390" spans="1:9" ht="15.75" customHeight="1">
      <c r="A390" s="15">
        <v>0</v>
      </c>
      <c r="B390" s="15">
        <v>0</v>
      </c>
      <c r="C390" s="15">
        <v>0</v>
      </c>
      <c r="G390" s="15">
        <v>0</v>
      </c>
      <c r="H390" s="15">
        <v>0</v>
      </c>
      <c r="I390" s="15">
        <v>0</v>
      </c>
    </row>
    <row r="391" spans="1:9" ht="15.75" customHeight="1">
      <c r="A391" s="15">
        <v>0</v>
      </c>
      <c r="B391" s="15">
        <v>0</v>
      </c>
      <c r="C391" s="15">
        <v>0</v>
      </c>
      <c r="G391" s="15">
        <v>0</v>
      </c>
      <c r="H391" s="15">
        <v>0</v>
      </c>
      <c r="I391" s="15">
        <v>0</v>
      </c>
    </row>
    <row r="392" spans="1:9" ht="15.75" customHeight="1">
      <c r="A392" s="15">
        <v>0</v>
      </c>
      <c r="B392" s="15">
        <v>0</v>
      </c>
      <c r="C392" s="15">
        <v>0</v>
      </c>
      <c r="G392" s="15">
        <v>0</v>
      </c>
      <c r="H392" s="15">
        <v>0</v>
      </c>
      <c r="I392" s="15">
        <v>0</v>
      </c>
    </row>
    <row r="393" spans="1:9" ht="15.75" customHeight="1">
      <c r="A393" s="15">
        <v>0</v>
      </c>
      <c r="B393" s="15">
        <v>0</v>
      </c>
      <c r="C393" s="15">
        <v>0</v>
      </c>
      <c r="G393" s="15">
        <v>0</v>
      </c>
      <c r="H393" s="15">
        <v>0</v>
      </c>
      <c r="I393" s="15">
        <v>0</v>
      </c>
    </row>
    <row r="394" spans="1:9" ht="15.75" customHeight="1">
      <c r="A394" s="15">
        <v>0</v>
      </c>
      <c r="B394" s="15">
        <v>0</v>
      </c>
      <c r="C394" s="15">
        <v>0</v>
      </c>
      <c r="G394" s="15">
        <v>0</v>
      </c>
      <c r="H394" s="15">
        <v>0</v>
      </c>
      <c r="I394" s="15">
        <v>0</v>
      </c>
    </row>
    <row r="395" spans="1:9" ht="15.75" customHeight="1">
      <c r="A395" s="15">
        <v>0</v>
      </c>
      <c r="B395" s="15">
        <v>0</v>
      </c>
      <c r="C395" s="15">
        <v>0</v>
      </c>
      <c r="G395" s="15">
        <v>0</v>
      </c>
      <c r="H395" s="15">
        <v>0</v>
      </c>
      <c r="I395" s="15">
        <v>0</v>
      </c>
    </row>
    <row r="396" spans="1:9" ht="15.75" customHeight="1">
      <c r="A396" s="15">
        <v>0</v>
      </c>
      <c r="B396" s="15">
        <v>0</v>
      </c>
      <c r="C396" s="15">
        <v>0</v>
      </c>
      <c r="G396" s="15">
        <v>0</v>
      </c>
      <c r="H396" s="15">
        <v>0</v>
      </c>
      <c r="I396" s="15">
        <v>0</v>
      </c>
    </row>
    <row r="397" spans="1:9" ht="15.75" customHeight="1">
      <c r="A397" s="15">
        <v>0</v>
      </c>
      <c r="B397" s="15">
        <v>0</v>
      </c>
      <c r="C397" s="15">
        <v>0</v>
      </c>
      <c r="G397" s="15">
        <v>0</v>
      </c>
      <c r="H397" s="15">
        <v>0</v>
      </c>
      <c r="I397" s="15">
        <v>0</v>
      </c>
    </row>
    <row r="398" spans="1:9" ht="15.75" customHeight="1">
      <c r="A398" s="15">
        <v>0</v>
      </c>
      <c r="B398" s="15">
        <v>0</v>
      </c>
      <c r="C398" s="15">
        <v>0</v>
      </c>
      <c r="G398" s="15">
        <v>0</v>
      </c>
      <c r="H398" s="15">
        <v>0</v>
      </c>
      <c r="I398" s="15">
        <v>0</v>
      </c>
    </row>
    <row r="399" spans="1:9" ht="15.75" customHeight="1">
      <c r="A399" s="15">
        <v>0</v>
      </c>
      <c r="B399" s="15">
        <v>0</v>
      </c>
      <c r="C399" s="15">
        <v>0</v>
      </c>
      <c r="G399" s="15">
        <v>0</v>
      </c>
      <c r="H399" s="15">
        <v>0</v>
      </c>
      <c r="I399" s="15">
        <v>0</v>
      </c>
    </row>
    <row r="400" spans="1:9" ht="15.75" customHeight="1">
      <c r="A400" s="15">
        <v>0</v>
      </c>
      <c r="B400" s="15">
        <v>0</v>
      </c>
      <c r="C400" s="15">
        <v>0</v>
      </c>
      <c r="G400" s="15">
        <v>0</v>
      </c>
      <c r="H400" s="15">
        <v>0</v>
      </c>
      <c r="I400" s="15">
        <v>0</v>
      </c>
    </row>
    <row r="401" spans="1:9" ht="15.75" customHeight="1">
      <c r="A401" s="15">
        <v>0</v>
      </c>
      <c r="B401" s="15">
        <v>0</v>
      </c>
      <c r="C401" s="15">
        <v>0</v>
      </c>
      <c r="G401" s="15">
        <v>0</v>
      </c>
      <c r="H401" s="15">
        <v>0</v>
      </c>
      <c r="I401" s="15">
        <v>0</v>
      </c>
    </row>
    <row r="402" spans="1:9" ht="15.75" customHeight="1">
      <c r="A402" s="15">
        <v>0</v>
      </c>
      <c r="B402" s="15">
        <v>0</v>
      </c>
      <c r="C402" s="15">
        <v>0</v>
      </c>
      <c r="G402" s="15">
        <v>0</v>
      </c>
      <c r="H402" s="15">
        <v>0</v>
      </c>
      <c r="I402" s="15">
        <v>0</v>
      </c>
    </row>
    <row r="403" spans="1:9" ht="15.75" customHeight="1">
      <c r="A403" s="15">
        <v>0</v>
      </c>
      <c r="B403" s="15">
        <v>0</v>
      </c>
      <c r="C403" s="15">
        <v>0</v>
      </c>
      <c r="G403" s="15">
        <v>0</v>
      </c>
      <c r="H403" s="15">
        <v>0</v>
      </c>
      <c r="I403" s="15">
        <v>0</v>
      </c>
    </row>
    <row r="404" spans="1:9" ht="15.75" customHeight="1">
      <c r="A404" s="15">
        <v>0</v>
      </c>
      <c r="B404" s="15">
        <v>0</v>
      </c>
      <c r="C404" s="15">
        <v>0</v>
      </c>
      <c r="G404" s="15">
        <v>0</v>
      </c>
      <c r="H404" s="15">
        <v>0</v>
      </c>
      <c r="I404" s="15">
        <v>0</v>
      </c>
    </row>
    <row r="405" spans="1:9" ht="15.75" customHeight="1">
      <c r="A405" s="15">
        <v>0</v>
      </c>
      <c r="B405" s="15">
        <v>0</v>
      </c>
      <c r="C405" s="15">
        <v>0</v>
      </c>
      <c r="G405" s="15">
        <v>0</v>
      </c>
      <c r="H405" s="15">
        <v>0</v>
      </c>
      <c r="I405" s="15">
        <v>0</v>
      </c>
    </row>
    <row r="406" spans="1:9" ht="15.75" customHeight="1">
      <c r="A406" s="15">
        <v>0</v>
      </c>
      <c r="B406" s="15">
        <v>0</v>
      </c>
      <c r="C406" s="15">
        <v>0</v>
      </c>
      <c r="G406" s="15">
        <v>0</v>
      </c>
      <c r="H406" s="15">
        <v>0</v>
      </c>
      <c r="I406" s="15">
        <v>0</v>
      </c>
    </row>
    <row r="407" spans="1:9" ht="15.75" customHeight="1">
      <c r="A407" s="15">
        <v>0</v>
      </c>
      <c r="B407" s="15">
        <v>0</v>
      </c>
      <c r="C407" s="15">
        <v>0</v>
      </c>
      <c r="G407" s="15">
        <v>0</v>
      </c>
      <c r="H407" s="15">
        <v>0</v>
      </c>
      <c r="I407" s="15">
        <v>0</v>
      </c>
    </row>
    <row r="408" spans="1:9" ht="15.75" customHeight="1">
      <c r="A408" s="15">
        <v>0</v>
      </c>
      <c r="B408" s="15">
        <v>0</v>
      </c>
      <c r="C408" s="15">
        <v>0</v>
      </c>
      <c r="G408" s="15">
        <v>0</v>
      </c>
      <c r="H408" s="15">
        <v>0</v>
      </c>
      <c r="I408" s="15">
        <v>0</v>
      </c>
    </row>
    <row r="409" spans="1:9" ht="15.75" customHeight="1">
      <c r="A409" s="15">
        <v>0</v>
      </c>
      <c r="B409" s="15">
        <v>0</v>
      </c>
      <c r="C409" s="15">
        <v>0</v>
      </c>
      <c r="G409" s="15">
        <v>0</v>
      </c>
      <c r="H409" s="15">
        <v>0</v>
      </c>
      <c r="I409" s="15">
        <v>0</v>
      </c>
    </row>
    <row r="410" spans="1:9" ht="15.75" customHeight="1">
      <c r="A410" s="15">
        <v>0</v>
      </c>
      <c r="B410" s="15">
        <v>0</v>
      </c>
      <c r="C410" s="15">
        <v>0</v>
      </c>
      <c r="G410" s="15">
        <v>0</v>
      </c>
      <c r="H410" s="15">
        <v>0</v>
      </c>
      <c r="I410" s="15">
        <v>0</v>
      </c>
    </row>
    <row r="411" spans="1:9" ht="15.75" customHeight="1">
      <c r="A411" s="15">
        <v>0</v>
      </c>
      <c r="B411" s="15">
        <v>0</v>
      </c>
      <c r="C411" s="15">
        <v>0</v>
      </c>
      <c r="G411" s="15">
        <v>0</v>
      </c>
      <c r="H411" s="15">
        <v>0</v>
      </c>
      <c r="I411" s="15">
        <v>0</v>
      </c>
    </row>
    <row r="412" spans="1:9" ht="15.75" customHeight="1">
      <c r="A412" s="15">
        <v>0</v>
      </c>
      <c r="B412" s="15">
        <v>0</v>
      </c>
      <c r="C412" s="15">
        <v>0</v>
      </c>
      <c r="G412" s="15">
        <v>0</v>
      </c>
      <c r="H412" s="15">
        <v>0</v>
      </c>
      <c r="I412" s="15">
        <v>0</v>
      </c>
    </row>
    <row r="413" spans="1:9" ht="15.75" customHeight="1">
      <c r="A413" s="15">
        <v>0</v>
      </c>
      <c r="B413" s="15">
        <v>0</v>
      </c>
      <c r="C413" s="15">
        <v>0</v>
      </c>
      <c r="G413" s="15">
        <v>0</v>
      </c>
      <c r="H413" s="15">
        <v>0</v>
      </c>
      <c r="I413" s="15">
        <v>0</v>
      </c>
    </row>
    <row r="414" spans="1:9" ht="15.75" customHeight="1">
      <c r="A414" s="15">
        <v>0</v>
      </c>
      <c r="B414" s="15">
        <v>0</v>
      </c>
      <c r="C414" s="15">
        <v>0</v>
      </c>
      <c r="G414" s="15">
        <v>0</v>
      </c>
      <c r="H414" s="15">
        <v>0</v>
      </c>
      <c r="I414" s="15">
        <v>0</v>
      </c>
    </row>
    <row r="415" spans="1:9" ht="15.75" customHeight="1">
      <c r="A415" s="15">
        <v>0</v>
      </c>
      <c r="B415" s="15">
        <v>0</v>
      </c>
      <c r="C415" s="15">
        <v>0</v>
      </c>
      <c r="G415" s="15">
        <v>0</v>
      </c>
      <c r="H415" s="15">
        <v>0</v>
      </c>
      <c r="I415" s="15">
        <v>0</v>
      </c>
    </row>
    <row r="416" spans="1:9" ht="15.75" customHeight="1">
      <c r="A416" s="15">
        <v>0</v>
      </c>
      <c r="B416" s="15">
        <v>0</v>
      </c>
      <c r="C416" s="15">
        <v>0</v>
      </c>
      <c r="G416" s="15">
        <v>0</v>
      </c>
      <c r="H416" s="15">
        <v>0</v>
      </c>
      <c r="I416" s="15">
        <v>0</v>
      </c>
    </row>
    <row r="417" spans="1:9" ht="15.75" customHeight="1">
      <c r="A417" s="15">
        <v>0</v>
      </c>
      <c r="B417" s="15">
        <v>0</v>
      </c>
      <c r="C417" s="15">
        <v>0</v>
      </c>
      <c r="G417" s="15">
        <v>0</v>
      </c>
      <c r="H417" s="15">
        <v>0</v>
      </c>
      <c r="I417" s="15">
        <v>0</v>
      </c>
    </row>
    <row r="418" spans="1:9" ht="15.75" customHeight="1">
      <c r="A418" s="15">
        <v>0</v>
      </c>
      <c r="B418" s="15">
        <v>0</v>
      </c>
      <c r="C418" s="15">
        <v>0</v>
      </c>
      <c r="G418" s="15">
        <v>0</v>
      </c>
      <c r="H418" s="15">
        <v>0</v>
      </c>
      <c r="I418" s="15">
        <v>0</v>
      </c>
    </row>
    <row r="419" spans="1:9" ht="15.75" customHeight="1">
      <c r="A419" s="15">
        <v>0</v>
      </c>
      <c r="B419" s="15">
        <v>0</v>
      </c>
      <c r="C419" s="15">
        <v>0</v>
      </c>
      <c r="G419" s="15">
        <v>0</v>
      </c>
      <c r="H419" s="15">
        <v>0</v>
      </c>
      <c r="I419" s="15">
        <v>0</v>
      </c>
    </row>
    <row r="420" spans="1:9" ht="15.75" customHeight="1">
      <c r="A420" s="15">
        <v>0</v>
      </c>
      <c r="B420" s="15">
        <v>0</v>
      </c>
      <c r="C420" s="15">
        <v>0</v>
      </c>
      <c r="G420" s="15">
        <v>0</v>
      </c>
      <c r="H420" s="15">
        <v>0</v>
      </c>
      <c r="I420" s="15">
        <v>0</v>
      </c>
    </row>
    <row r="421" spans="1:9" ht="15.75" customHeight="1">
      <c r="A421" s="15">
        <v>0</v>
      </c>
      <c r="B421" s="15">
        <v>0</v>
      </c>
      <c r="C421" s="15">
        <v>0</v>
      </c>
      <c r="G421" s="15">
        <v>0</v>
      </c>
      <c r="H421" s="15">
        <v>0</v>
      </c>
      <c r="I421" s="15">
        <v>0</v>
      </c>
    </row>
    <row r="422" spans="1:9" ht="15.75" customHeight="1">
      <c r="A422" s="15">
        <v>0</v>
      </c>
      <c r="B422" s="15">
        <v>0</v>
      </c>
      <c r="C422" s="15">
        <v>0</v>
      </c>
      <c r="G422" s="15">
        <v>0</v>
      </c>
      <c r="H422" s="15">
        <v>0</v>
      </c>
      <c r="I422" s="15">
        <v>0</v>
      </c>
    </row>
    <row r="423" spans="1:9" ht="15.75" customHeight="1">
      <c r="A423" s="15">
        <v>0</v>
      </c>
      <c r="B423" s="15">
        <v>0</v>
      </c>
      <c r="C423" s="15">
        <v>0</v>
      </c>
      <c r="G423" s="15">
        <v>0</v>
      </c>
      <c r="H423" s="15">
        <v>0</v>
      </c>
      <c r="I423" s="15">
        <v>0</v>
      </c>
    </row>
    <row r="424" spans="1:9" ht="15.75" customHeight="1">
      <c r="A424" s="15">
        <v>0</v>
      </c>
      <c r="B424" s="15">
        <v>0</v>
      </c>
      <c r="C424" s="15">
        <v>0</v>
      </c>
      <c r="G424" s="15">
        <v>0</v>
      </c>
      <c r="H424" s="15">
        <v>0</v>
      </c>
      <c r="I424" s="15">
        <v>0</v>
      </c>
    </row>
    <row r="425" spans="1:9" ht="15.75" customHeight="1">
      <c r="A425" s="15">
        <v>0</v>
      </c>
      <c r="B425" s="15">
        <v>0</v>
      </c>
      <c r="C425" s="15">
        <v>0</v>
      </c>
      <c r="G425" s="15">
        <v>0</v>
      </c>
      <c r="H425" s="15">
        <v>0</v>
      </c>
      <c r="I425" s="15">
        <v>0</v>
      </c>
    </row>
    <row r="426" spans="1:9" ht="15.75" customHeight="1">
      <c r="A426" s="15">
        <v>0</v>
      </c>
      <c r="B426" s="15">
        <v>0</v>
      </c>
      <c r="C426" s="15">
        <v>0</v>
      </c>
      <c r="G426" s="15">
        <v>0</v>
      </c>
      <c r="H426" s="15">
        <v>0</v>
      </c>
      <c r="I426" s="15">
        <v>0</v>
      </c>
    </row>
    <row r="427" spans="1:9" ht="15.75" customHeight="1">
      <c r="A427" s="15">
        <v>0</v>
      </c>
      <c r="B427" s="15">
        <v>0</v>
      </c>
      <c r="C427" s="15">
        <v>0</v>
      </c>
      <c r="G427" s="15">
        <v>0</v>
      </c>
      <c r="H427" s="15">
        <v>0</v>
      </c>
      <c r="I427" s="15">
        <v>0</v>
      </c>
    </row>
    <row r="428" spans="1:9" ht="15.75" customHeight="1">
      <c r="A428" s="15">
        <v>0</v>
      </c>
      <c r="B428" s="15">
        <v>0</v>
      </c>
      <c r="C428" s="15">
        <v>0</v>
      </c>
      <c r="G428" s="15">
        <v>0</v>
      </c>
      <c r="H428" s="15">
        <v>0</v>
      </c>
      <c r="I428" s="15">
        <v>0</v>
      </c>
    </row>
    <row r="429" spans="1:9" ht="15.75" customHeight="1">
      <c r="A429" s="15">
        <v>0</v>
      </c>
      <c r="B429" s="15">
        <v>0</v>
      </c>
      <c r="C429" s="15">
        <v>0</v>
      </c>
      <c r="G429" s="15">
        <v>0</v>
      </c>
      <c r="H429" s="15">
        <v>0</v>
      </c>
      <c r="I429" s="15">
        <v>0</v>
      </c>
    </row>
    <row r="430" spans="1:9" ht="15.75" customHeight="1">
      <c r="A430" s="15">
        <v>0</v>
      </c>
      <c r="B430" s="15">
        <v>0</v>
      </c>
      <c r="C430" s="15">
        <v>0</v>
      </c>
      <c r="G430" s="15">
        <v>0</v>
      </c>
      <c r="H430" s="15">
        <v>0</v>
      </c>
      <c r="I430" s="15">
        <v>0</v>
      </c>
    </row>
    <row r="431" spans="1:9" ht="15.75" customHeight="1">
      <c r="A431" s="15">
        <v>0</v>
      </c>
      <c r="B431" s="15">
        <v>0</v>
      </c>
      <c r="C431" s="15">
        <v>0</v>
      </c>
      <c r="G431" s="15">
        <v>0</v>
      </c>
      <c r="H431" s="15">
        <v>0</v>
      </c>
      <c r="I431" s="15">
        <v>0</v>
      </c>
    </row>
    <row r="432" spans="1:9" ht="15.75" customHeight="1">
      <c r="A432" s="15">
        <v>0</v>
      </c>
      <c r="B432" s="15">
        <v>0</v>
      </c>
      <c r="C432" s="15">
        <v>0</v>
      </c>
      <c r="G432" s="15">
        <v>0</v>
      </c>
      <c r="H432" s="15">
        <v>0</v>
      </c>
      <c r="I432" s="15">
        <v>0</v>
      </c>
    </row>
    <row r="433" spans="1:9" ht="15.75" customHeight="1">
      <c r="A433" s="15">
        <v>0</v>
      </c>
      <c r="B433" s="15">
        <v>0</v>
      </c>
      <c r="C433" s="15">
        <v>0</v>
      </c>
      <c r="G433" s="15">
        <v>0</v>
      </c>
      <c r="H433" s="15">
        <v>0</v>
      </c>
      <c r="I433" s="15">
        <v>0</v>
      </c>
    </row>
    <row r="434" spans="1:9" ht="15.75" customHeight="1">
      <c r="A434" s="15">
        <v>0</v>
      </c>
      <c r="B434" s="15">
        <v>0</v>
      </c>
      <c r="C434" s="15">
        <v>0</v>
      </c>
      <c r="G434" s="15">
        <v>0</v>
      </c>
      <c r="H434" s="15">
        <v>0</v>
      </c>
      <c r="I434" s="15">
        <v>0</v>
      </c>
    </row>
    <row r="435" spans="1:9" ht="15.75" customHeight="1">
      <c r="A435" s="15">
        <v>0</v>
      </c>
      <c r="B435" s="15">
        <v>0</v>
      </c>
      <c r="C435" s="15">
        <v>0</v>
      </c>
      <c r="G435" s="15">
        <v>0</v>
      </c>
      <c r="H435" s="15">
        <v>0</v>
      </c>
      <c r="I435" s="15">
        <v>0</v>
      </c>
    </row>
    <row r="436" spans="1:9" ht="15.75" customHeight="1">
      <c r="A436" s="15">
        <v>0</v>
      </c>
      <c r="B436" s="15">
        <v>0</v>
      </c>
      <c r="C436" s="15">
        <v>0</v>
      </c>
      <c r="G436" s="15">
        <v>0</v>
      </c>
      <c r="H436" s="15">
        <v>0</v>
      </c>
      <c r="I436" s="15">
        <v>0</v>
      </c>
    </row>
    <row r="437" spans="1:9" ht="15.75" customHeight="1">
      <c r="A437" s="15">
        <v>0</v>
      </c>
      <c r="B437" s="15">
        <v>0</v>
      </c>
      <c r="C437" s="15">
        <v>0</v>
      </c>
      <c r="G437" s="15">
        <v>0</v>
      </c>
      <c r="H437" s="15">
        <v>0</v>
      </c>
      <c r="I437" s="15">
        <v>0</v>
      </c>
    </row>
    <row r="438" spans="1:9" ht="15.75" customHeight="1">
      <c r="A438" s="15">
        <v>0</v>
      </c>
      <c r="B438" s="15">
        <v>0</v>
      </c>
      <c r="C438" s="15">
        <v>0</v>
      </c>
      <c r="G438" s="15">
        <v>0</v>
      </c>
      <c r="H438" s="15">
        <v>0</v>
      </c>
      <c r="I438" s="15">
        <v>0</v>
      </c>
    </row>
    <row r="439" spans="1:9" ht="15.75" customHeight="1">
      <c r="A439" s="15">
        <v>0</v>
      </c>
      <c r="B439" s="15">
        <v>0</v>
      </c>
      <c r="C439" s="15">
        <v>0</v>
      </c>
      <c r="G439" s="15">
        <v>0</v>
      </c>
      <c r="H439" s="15">
        <v>0</v>
      </c>
      <c r="I439" s="15">
        <v>0</v>
      </c>
    </row>
    <row r="440" spans="1:9" ht="15.75" customHeight="1">
      <c r="A440" s="15">
        <v>0</v>
      </c>
      <c r="B440" s="15">
        <v>0</v>
      </c>
      <c r="C440" s="15">
        <v>0</v>
      </c>
      <c r="G440" s="15">
        <v>0</v>
      </c>
      <c r="H440" s="15">
        <v>0</v>
      </c>
      <c r="I440" s="15">
        <v>0</v>
      </c>
    </row>
    <row r="441" spans="1:9" ht="15.75" customHeight="1">
      <c r="A441" s="15">
        <v>0</v>
      </c>
      <c r="B441" s="15">
        <v>0</v>
      </c>
      <c r="C441" s="15">
        <v>0</v>
      </c>
      <c r="G441" s="15">
        <v>0</v>
      </c>
      <c r="H441" s="15">
        <v>0</v>
      </c>
      <c r="I441" s="15">
        <v>0</v>
      </c>
    </row>
    <row r="442" spans="1:9" ht="15.75" customHeight="1">
      <c r="A442" s="15">
        <v>0</v>
      </c>
      <c r="B442" s="15">
        <v>0</v>
      </c>
      <c r="C442" s="15">
        <v>0</v>
      </c>
      <c r="G442" s="15">
        <v>0</v>
      </c>
      <c r="H442" s="15">
        <v>0</v>
      </c>
      <c r="I442" s="15">
        <v>0</v>
      </c>
    </row>
    <row r="443" spans="1:9" ht="15.75" customHeight="1">
      <c r="A443" s="15">
        <v>0</v>
      </c>
      <c r="B443" s="15">
        <v>0</v>
      </c>
      <c r="C443" s="15">
        <v>0</v>
      </c>
      <c r="G443" s="15">
        <v>0</v>
      </c>
      <c r="H443" s="15">
        <v>0</v>
      </c>
      <c r="I443" s="15">
        <v>0</v>
      </c>
    </row>
    <row r="444" spans="1:9" ht="15.75" customHeight="1">
      <c r="A444" s="15">
        <v>0</v>
      </c>
      <c r="B444" s="15">
        <v>0</v>
      </c>
      <c r="C444" s="15">
        <v>0</v>
      </c>
      <c r="G444" s="15">
        <v>0</v>
      </c>
      <c r="H444" s="15">
        <v>0</v>
      </c>
      <c r="I444" s="15">
        <v>0</v>
      </c>
    </row>
    <row r="445" spans="1:9" ht="15.75" customHeight="1">
      <c r="A445" s="15">
        <v>0</v>
      </c>
      <c r="B445" s="15">
        <v>0</v>
      </c>
      <c r="C445" s="15">
        <v>0</v>
      </c>
      <c r="G445" s="15">
        <v>0</v>
      </c>
      <c r="H445" s="15">
        <v>0</v>
      </c>
      <c r="I445" s="15">
        <v>0</v>
      </c>
    </row>
    <row r="446" spans="1:9" ht="15.75" customHeight="1">
      <c r="A446" s="15">
        <v>0</v>
      </c>
      <c r="B446" s="15">
        <v>0</v>
      </c>
      <c r="C446" s="15">
        <v>0</v>
      </c>
      <c r="G446" s="15">
        <v>0</v>
      </c>
      <c r="H446" s="15">
        <v>0</v>
      </c>
      <c r="I446" s="15">
        <v>0</v>
      </c>
    </row>
    <row r="447" spans="1:9" ht="15.75" customHeight="1">
      <c r="A447" s="15">
        <v>0</v>
      </c>
      <c r="B447" s="15">
        <v>0</v>
      </c>
      <c r="C447" s="15">
        <v>0</v>
      </c>
      <c r="G447" s="15">
        <v>0</v>
      </c>
      <c r="H447" s="15">
        <v>0</v>
      </c>
      <c r="I447" s="15">
        <v>0</v>
      </c>
    </row>
    <row r="448" spans="1:9" ht="15.75" customHeight="1">
      <c r="A448" s="15">
        <v>0</v>
      </c>
      <c r="B448" s="15">
        <v>0</v>
      </c>
      <c r="C448" s="15">
        <v>0</v>
      </c>
      <c r="G448" s="15">
        <v>0</v>
      </c>
      <c r="H448" s="15">
        <v>0</v>
      </c>
      <c r="I448" s="15">
        <v>0</v>
      </c>
    </row>
    <row r="449" spans="1:9" ht="15.75" customHeight="1">
      <c r="A449" s="15">
        <v>0</v>
      </c>
      <c r="B449" s="15">
        <v>0</v>
      </c>
      <c r="C449" s="15">
        <v>0</v>
      </c>
      <c r="G449" s="15">
        <v>0</v>
      </c>
      <c r="H449" s="15">
        <v>0</v>
      </c>
      <c r="I449" s="15">
        <v>0</v>
      </c>
    </row>
    <row r="450" spans="1:9" ht="15.75" customHeight="1">
      <c r="A450" s="15">
        <v>0</v>
      </c>
      <c r="B450" s="15">
        <v>0</v>
      </c>
      <c r="C450" s="15">
        <v>0</v>
      </c>
      <c r="G450" s="15">
        <v>0</v>
      </c>
      <c r="H450" s="15">
        <v>0</v>
      </c>
      <c r="I450" s="15">
        <v>0</v>
      </c>
    </row>
    <row r="451" spans="1:9" ht="15.75" customHeight="1">
      <c r="A451" s="15">
        <v>0</v>
      </c>
      <c r="B451" s="15">
        <v>0</v>
      </c>
      <c r="C451" s="15">
        <v>0</v>
      </c>
      <c r="G451" s="15">
        <v>0</v>
      </c>
      <c r="H451" s="15">
        <v>0</v>
      </c>
      <c r="I451" s="15">
        <v>0</v>
      </c>
    </row>
    <row r="452" spans="1:9" ht="15.75" customHeight="1">
      <c r="A452" s="15">
        <v>0</v>
      </c>
      <c r="B452" s="15">
        <v>0</v>
      </c>
      <c r="C452" s="15">
        <v>0</v>
      </c>
      <c r="G452" s="15">
        <v>0</v>
      </c>
      <c r="H452" s="15">
        <v>0</v>
      </c>
      <c r="I452" s="15">
        <v>0</v>
      </c>
    </row>
    <row r="453" spans="1:9" ht="15.75" customHeight="1">
      <c r="A453" s="15">
        <v>0</v>
      </c>
      <c r="B453" s="15">
        <v>0</v>
      </c>
      <c r="C453" s="15">
        <v>0</v>
      </c>
      <c r="G453" s="15">
        <v>0</v>
      </c>
      <c r="H453" s="15">
        <v>0</v>
      </c>
      <c r="I453" s="15">
        <v>0</v>
      </c>
    </row>
    <row r="454" spans="1:9" ht="15.75" customHeight="1">
      <c r="A454" s="15">
        <v>0</v>
      </c>
      <c r="B454" s="15">
        <v>0</v>
      </c>
      <c r="C454" s="15">
        <v>0</v>
      </c>
      <c r="G454" s="15">
        <v>0</v>
      </c>
      <c r="H454" s="15">
        <v>0</v>
      </c>
      <c r="I454" s="15">
        <v>0</v>
      </c>
    </row>
    <row r="455" spans="1:9" ht="15.75" customHeight="1">
      <c r="A455" s="15">
        <v>0</v>
      </c>
      <c r="B455" s="15">
        <v>0</v>
      </c>
      <c r="C455" s="15">
        <v>0</v>
      </c>
      <c r="G455" s="15">
        <v>0</v>
      </c>
      <c r="H455" s="15">
        <v>0</v>
      </c>
      <c r="I455" s="15">
        <v>0</v>
      </c>
    </row>
    <row r="456" spans="1:9" ht="15.75" customHeight="1">
      <c r="A456" s="15">
        <v>0</v>
      </c>
      <c r="B456" s="15">
        <v>0</v>
      </c>
      <c r="C456" s="15">
        <v>0</v>
      </c>
      <c r="G456" s="15">
        <v>0</v>
      </c>
      <c r="H456" s="15">
        <v>0</v>
      </c>
      <c r="I456" s="15">
        <v>0</v>
      </c>
    </row>
    <row r="457" spans="1:9" ht="15.75" customHeight="1">
      <c r="A457" s="15">
        <v>0</v>
      </c>
      <c r="B457" s="15">
        <v>0</v>
      </c>
      <c r="C457" s="15">
        <v>0</v>
      </c>
      <c r="G457" s="15">
        <v>0</v>
      </c>
      <c r="H457" s="15">
        <v>0</v>
      </c>
      <c r="I457" s="15">
        <v>0</v>
      </c>
    </row>
    <row r="458" spans="1:9" ht="15.75" customHeight="1">
      <c r="A458" s="15">
        <v>0</v>
      </c>
      <c r="B458" s="15">
        <v>0</v>
      </c>
      <c r="C458" s="15">
        <v>0</v>
      </c>
      <c r="G458" s="15">
        <v>0</v>
      </c>
      <c r="H458" s="15">
        <v>0</v>
      </c>
      <c r="I458" s="15">
        <v>0</v>
      </c>
    </row>
    <row r="459" spans="1:9" ht="15.75" customHeight="1">
      <c r="A459" s="15">
        <v>0</v>
      </c>
      <c r="B459" s="15">
        <v>0</v>
      </c>
      <c r="C459" s="15">
        <v>0</v>
      </c>
      <c r="G459" s="15">
        <v>0</v>
      </c>
      <c r="H459" s="15">
        <v>0</v>
      </c>
      <c r="I459" s="15">
        <v>0</v>
      </c>
    </row>
    <row r="460" spans="1:9" ht="15.75" customHeight="1">
      <c r="A460" s="15">
        <v>0</v>
      </c>
      <c r="B460" s="15">
        <v>0</v>
      </c>
      <c r="C460" s="15">
        <v>0</v>
      </c>
      <c r="G460" s="15">
        <v>0</v>
      </c>
      <c r="H460" s="15">
        <v>0</v>
      </c>
      <c r="I460" s="15">
        <v>0</v>
      </c>
    </row>
    <row r="461" spans="1:9" ht="15.75" customHeight="1">
      <c r="A461" s="15">
        <v>0</v>
      </c>
      <c r="B461" s="15">
        <v>0</v>
      </c>
      <c r="C461" s="15">
        <v>0</v>
      </c>
      <c r="G461" s="15">
        <v>0</v>
      </c>
      <c r="H461" s="15">
        <v>0</v>
      </c>
      <c r="I461" s="15">
        <v>0</v>
      </c>
    </row>
    <row r="462" spans="1:9" ht="15.75" customHeight="1">
      <c r="A462" s="15">
        <v>0</v>
      </c>
      <c r="B462" s="15">
        <v>0</v>
      </c>
      <c r="C462" s="15">
        <v>0</v>
      </c>
      <c r="G462" s="15">
        <v>0</v>
      </c>
      <c r="H462" s="15">
        <v>0</v>
      </c>
      <c r="I462" s="15">
        <v>0</v>
      </c>
    </row>
    <row r="463" spans="1:9" ht="15.75" customHeight="1">
      <c r="A463" s="15">
        <v>0</v>
      </c>
      <c r="B463" s="15">
        <v>0</v>
      </c>
      <c r="C463" s="15">
        <v>0</v>
      </c>
      <c r="G463" s="15">
        <v>0</v>
      </c>
      <c r="H463" s="15">
        <v>0</v>
      </c>
      <c r="I463" s="15">
        <v>0</v>
      </c>
    </row>
    <row r="464" spans="1:9" ht="15.75" customHeight="1">
      <c r="A464" s="15">
        <v>0</v>
      </c>
      <c r="B464" s="15">
        <v>0</v>
      </c>
      <c r="C464" s="15">
        <v>0</v>
      </c>
      <c r="G464" s="15">
        <v>0</v>
      </c>
      <c r="H464" s="15">
        <v>0</v>
      </c>
      <c r="I464" s="15">
        <v>0</v>
      </c>
    </row>
    <row r="465" spans="1:9" ht="15.75" customHeight="1">
      <c r="A465" s="15">
        <v>0</v>
      </c>
      <c r="B465" s="15">
        <v>0</v>
      </c>
      <c r="C465" s="15">
        <v>0</v>
      </c>
      <c r="G465" s="15">
        <v>0</v>
      </c>
      <c r="H465" s="15">
        <v>0</v>
      </c>
      <c r="I465" s="15">
        <v>0</v>
      </c>
    </row>
    <row r="466" spans="1:9" ht="15.75" customHeight="1">
      <c r="A466" s="15">
        <v>0</v>
      </c>
      <c r="B466" s="15">
        <v>0</v>
      </c>
      <c r="C466" s="15">
        <v>0</v>
      </c>
      <c r="G466" s="15">
        <v>0</v>
      </c>
      <c r="H466" s="15">
        <v>0</v>
      </c>
      <c r="I466" s="15">
        <v>0</v>
      </c>
    </row>
    <row r="467" spans="1:9" ht="15.75" customHeight="1">
      <c r="A467" s="15">
        <v>0</v>
      </c>
      <c r="B467" s="15">
        <v>0</v>
      </c>
      <c r="C467" s="15">
        <v>0</v>
      </c>
      <c r="G467" s="15">
        <v>0</v>
      </c>
      <c r="H467" s="15">
        <v>0</v>
      </c>
      <c r="I467" s="15">
        <v>0</v>
      </c>
    </row>
    <row r="468" spans="1:9" ht="15.75" customHeight="1">
      <c r="A468" s="15">
        <v>0</v>
      </c>
      <c r="B468" s="15">
        <v>0</v>
      </c>
      <c r="C468" s="15">
        <v>0</v>
      </c>
      <c r="G468" s="15">
        <v>0</v>
      </c>
      <c r="H468" s="15">
        <v>0</v>
      </c>
      <c r="I468" s="15">
        <v>0</v>
      </c>
    </row>
    <row r="469" spans="1:9" ht="15.75" customHeight="1">
      <c r="A469" s="15">
        <v>0</v>
      </c>
      <c r="B469" s="15">
        <v>0</v>
      </c>
      <c r="C469" s="15">
        <v>0</v>
      </c>
      <c r="G469" s="15">
        <v>0</v>
      </c>
      <c r="H469" s="15">
        <v>0</v>
      </c>
      <c r="I469" s="15">
        <v>0</v>
      </c>
    </row>
    <row r="470" spans="1:9" ht="15.75" customHeight="1">
      <c r="A470" s="15">
        <v>0</v>
      </c>
      <c r="B470" s="15">
        <v>0</v>
      </c>
      <c r="C470" s="15">
        <v>0</v>
      </c>
      <c r="G470" s="15">
        <v>0</v>
      </c>
      <c r="H470" s="15">
        <v>0</v>
      </c>
      <c r="I470" s="15">
        <v>0</v>
      </c>
    </row>
    <row r="471" spans="1:9" ht="15.75" customHeight="1">
      <c r="A471" s="15">
        <v>0</v>
      </c>
      <c r="B471" s="15">
        <v>0</v>
      </c>
      <c r="C471" s="15">
        <v>0</v>
      </c>
      <c r="G471" s="15">
        <v>0</v>
      </c>
      <c r="H471" s="15">
        <v>0</v>
      </c>
      <c r="I471" s="15">
        <v>0</v>
      </c>
    </row>
    <row r="472" spans="1:9" ht="15.75" customHeight="1">
      <c r="A472" s="15">
        <v>0</v>
      </c>
      <c r="B472" s="15">
        <v>0</v>
      </c>
      <c r="C472" s="15">
        <v>0</v>
      </c>
      <c r="G472" s="15">
        <v>0</v>
      </c>
      <c r="H472" s="15">
        <v>0</v>
      </c>
      <c r="I472" s="15">
        <v>0</v>
      </c>
    </row>
    <row r="473" spans="1:9" ht="15.75" customHeight="1">
      <c r="A473" s="15">
        <v>0</v>
      </c>
      <c r="B473" s="15">
        <v>0</v>
      </c>
      <c r="C473" s="15">
        <v>0</v>
      </c>
      <c r="G473" s="15">
        <v>0</v>
      </c>
      <c r="H473" s="15">
        <v>0</v>
      </c>
      <c r="I473" s="15">
        <v>0</v>
      </c>
    </row>
    <row r="474" spans="1:9" ht="15.75" customHeight="1">
      <c r="A474" s="15">
        <v>0</v>
      </c>
      <c r="B474" s="15">
        <v>0</v>
      </c>
      <c r="C474" s="15">
        <v>0</v>
      </c>
      <c r="G474" s="15">
        <v>0</v>
      </c>
      <c r="H474" s="15">
        <v>0</v>
      </c>
      <c r="I474" s="15">
        <v>0</v>
      </c>
    </row>
    <row r="475" spans="1:9" ht="15.75" customHeight="1">
      <c r="A475" s="15">
        <v>0</v>
      </c>
      <c r="B475" s="15">
        <v>0</v>
      </c>
      <c r="C475" s="15">
        <v>0</v>
      </c>
      <c r="G475" s="15">
        <v>0</v>
      </c>
      <c r="H475" s="15">
        <v>0</v>
      </c>
      <c r="I475" s="15">
        <v>0</v>
      </c>
    </row>
    <row r="476" spans="1:9" ht="15.75" customHeight="1">
      <c r="A476" s="15">
        <v>0</v>
      </c>
      <c r="B476" s="15">
        <v>0</v>
      </c>
      <c r="C476" s="15">
        <v>0</v>
      </c>
      <c r="G476" s="15">
        <v>0</v>
      </c>
      <c r="H476" s="15">
        <v>0</v>
      </c>
      <c r="I476" s="15">
        <v>0</v>
      </c>
    </row>
    <row r="477" spans="1:9" ht="15.75" customHeight="1">
      <c r="A477" s="15">
        <v>0</v>
      </c>
      <c r="B477" s="15">
        <v>0</v>
      </c>
      <c r="C477" s="15">
        <v>0</v>
      </c>
      <c r="G477" s="15">
        <v>0</v>
      </c>
      <c r="H477" s="15">
        <v>0</v>
      </c>
      <c r="I477" s="15">
        <v>0</v>
      </c>
    </row>
    <row r="478" spans="1:9" ht="15.75" customHeight="1">
      <c r="A478" s="15">
        <v>0</v>
      </c>
      <c r="B478" s="15">
        <v>0</v>
      </c>
      <c r="C478" s="15">
        <v>0</v>
      </c>
      <c r="G478" s="15">
        <v>0</v>
      </c>
      <c r="H478" s="15">
        <v>0</v>
      </c>
      <c r="I478" s="15">
        <v>0</v>
      </c>
    </row>
    <row r="479" spans="1:9" ht="15.75" customHeight="1">
      <c r="A479" s="15">
        <v>0</v>
      </c>
      <c r="B479" s="15">
        <v>0</v>
      </c>
      <c r="C479" s="15">
        <v>0</v>
      </c>
      <c r="G479" s="15">
        <v>0</v>
      </c>
      <c r="H479" s="15">
        <v>0</v>
      </c>
      <c r="I479" s="15">
        <v>0</v>
      </c>
    </row>
    <row r="480" spans="1:9" ht="15.75" customHeight="1">
      <c r="A480" s="15">
        <v>0</v>
      </c>
      <c r="B480" s="15">
        <v>0</v>
      </c>
      <c r="C480" s="15">
        <v>0</v>
      </c>
      <c r="G480" s="15">
        <v>0</v>
      </c>
      <c r="H480" s="15">
        <v>0</v>
      </c>
      <c r="I480" s="15">
        <v>0</v>
      </c>
    </row>
    <row r="481" spans="1:9" ht="15.75" customHeight="1">
      <c r="A481" s="15">
        <v>0</v>
      </c>
      <c r="B481" s="15">
        <v>0</v>
      </c>
      <c r="C481" s="15">
        <v>0</v>
      </c>
      <c r="G481" s="15">
        <v>0</v>
      </c>
      <c r="H481" s="15">
        <v>0</v>
      </c>
      <c r="I481" s="15">
        <v>0</v>
      </c>
    </row>
    <row r="482" spans="1:9" ht="15.75" customHeight="1">
      <c r="A482" s="15">
        <v>0</v>
      </c>
      <c r="B482" s="15">
        <v>0</v>
      </c>
      <c r="C482" s="15">
        <v>0</v>
      </c>
      <c r="G482" s="15">
        <v>0</v>
      </c>
      <c r="H482" s="15">
        <v>0</v>
      </c>
      <c r="I482" s="15">
        <v>0</v>
      </c>
    </row>
    <row r="483" spans="1:9" ht="15.75" customHeight="1">
      <c r="A483" s="15">
        <v>0</v>
      </c>
      <c r="B483" s="15">
        <v>0</v>
      </c>
      <c r="C483" s="15">
        <v>0</v>
      </c>
      <c r="G483" s="15">
        <v>0</v>
      </c>
      <c r="H483" s="15">
        <v>0</v>
      </c>
      <c r="I483" s="15">
        <v>0</v>
      </c>
    </row>
    <row r="484" spans="1:9" ht="15.75" customHeight="1">
      <c r="A484" s="15">
        <v>0</v>
      </c>
      <c r="B484" s="15">
        <v>0</v>
      </c>
      <c r="C484" s="15">
        <v>0</v>
      </c>
      <c r="G484" s="15">
        <v>0</v>
      </c>
      <c r="H484" s="15">
        <v>0</v>
      </c>
      <c r="I484" s="15">
        <v>0</v>
      </c>
    </row>
    <row r="485" spans="1:9" ht="15.75" customHeight="1">
      <c r="A485" s="15">
        <v>0</v>
      </c>
      <c r="B485" s="15">
        <v>0</v>
      </c>
      <c r="C485" s="15">
        <v>0</v>
      </c>
      <c r="G485" s="15">
        <v>0</v>
      </c>
      <c r="H485" s="15">
        <v>0</v>
      </c>
      <c r="I485" s="15">
        <v>0</v>
      </c>
    </row>
    <row r="486" spans="1:9" ht="15.75" customHeight="1">
      <c r="A486" s="15">
        <v>0</v>
      </c>
      <c r="B486" s="15">
        <v>0</v>
      </c>
      <c r="C486" s="15">
        <v>0</v>
      </c>
      <c r="G486" s="15">
        <v>0</v>
      </c>
      <c r="H486" s="15">
        <v>0</v>
      </c>
      <c r="I486" s="15">
        <v>0</v>
      </c>
    </row>
    <row r="487" spans="1:9" ht="15.75" customHeight="1">
      <c r="A487" s="15">
        <v>0</v>
      </c>
      <c r="B487" s="15">
        <v>0</v>
      </c>
      <c r="C487" s="15">
        <v>0</v>
      </c>
      <c r="G487" s="15">
        <v>0</v>
      </c>
      <c r="H487" s="15">
        <v>0</v>
      </c>
      <c r="I487" s="15">
        <v>0</v>
      </c>
    </row>
    <row r="488" spans="1:9" ht="15.75" customHeight="1">
      <c r="A488" s="15">
        <v>0</v>
      </c>
      <c r="B488" s="15">
        <v>0</v>
      </c>
      <c r="C488" s="15">
        <v>0</v>
      </c>
      <c r="G488" s="15">
        <v>0</v>
      </c>
      <c r="H488" s="15">
        <v>0</v>
      </c>
      <c r="I488" s="15">
        <v>0</v>
      </c>
    </row>
    <row r="489" spans="1:9" ht="15.75" customHeight="1">
      <c r="A489" s="15">
        <v>0</v>
      </c>
      <c r="B489" s="15">
        <v>0</v>
      </c>
      <c r="C489" s="15">
        <v>0</v>
      </c>
      <c r="G489" s="15">
        <v>0</v>
      </c>
      <c r="H489" s="15">
        <v>0</v>
      </c>
      <c r="I489" s="15">
        <v>0</v>
      </c>
    </row>
    <row r="490" spans="1:9" ht="15.75" customHeight="1">
      <c r="A490" s="15">
        <v>0</v>
      </c>
      <c r="B490" s="15">
        <v>0</v>
      </c>
      <c r="C490" s="15">
        <v>0</v>
      </c>
      <c r="G490" s="15">
        <v>0</v>
      </c>
      <c r="H490" s="15">
        <v>0</v>
      </c>
      <c r="I490" s="15">
        <v>0</v>
      </c>
    </row>
    <row r="491" spans="1:9" ht="15.75" customHeight="1">
      <c r="A491" s="15">
        <v>0</v>
      </c>
      <c r="B491" s="15">
        <v>0</v>
      </c>
      <c r="C491" s="15">
        <v>0</v>
      </c>
      <c r="G491" s="15">
        <v>0</v>
      </c>
      <c r="H491" s="15">
        <v>0</v>
      </c>
      <c r="I491" s="15">
        <v>0</v>
      </c>
    </row>
    <row r="492" spans="1:9" ht="15.75" customHeight="1">
      <c r="A492" s="15">
        <v>0</v>
      </c>
      <c r="B492" s="15">
        <v>0</v>
      </c>
      <c r="C492" s="15">
        <v>0</v>
      </c>
      <c r="G492" s="15">
        <v>0</v>
      </c>
      <c r="H492" s="15">
        <v>0</v>
      </c>
      <c r="I492" s="15">
        <v>0</v>
      </c>
    </row>
    <row r="493" spans="1:9" ht="15.75" customHeight="1">
      <c r="A493" s="15">
        <v>0</v>
      </c>
      <c r="B493" s="15">
        <v>0</v>
      </c>
      <c r="C493" s="15">
        <v>0</v>
      </c>
      <c r="G493" s="15">
        <v>0</v>
      </c>
      <c r="H493" s="15">
        <v>0</v>
      </c>
      <c r="I493" s="15">
        <v>0</v>
      </c>
    </row>
    <row r="494" spans="1:9" ht="15.75" customHeight="1">
      <c r="A494" s="15">
        <v>0</v>
      </c>
      <c r="B494" s="15">
        <v>0</v>
      </c>
      <c r="C494" s="15">
        <v>0</v>
      </c>
      <c r="G494" s="15">
        <v>0</v>
      </c>
      <c r="H494" s="15">
        <v>0</v>
      </c>
      <c r="I494" s="15">
        <v>0</v>
      </c>
    </row>
    <row r="495" spans="1:9" ht="15.75" customHeight="1">
      <c r="A495" s="15">
        <v>0</v>
      </c>
      <c r="B495" s="15">
        <v>0</v>
      </c>
      <c r="C495" s="15">
        <v>0</v>
      </c>
      <c r="G495" s="15">
        <v>0</v>
      </c>
      <c r="H495" s="15">
        <v>0</v>
      </c>
      <c r="I495" s="15">
        <v>0</v>
      </c>
    </row>
    <row r="496" spans="1:9" ht="15.75" customHeight="1">
      <c r="A496" s="15">
        <v>0</v>
      </c>
      <c r="B496" s="15">
        <v>0</v>
      </c>
      <c r="C496" s="15">
        <v>0</v>
      </c>
      <c r="G496" s="15">
        <v>0</v>
      </c>
      <c r="H496" s="15">
        <v>0</v>
      </c>
      <c r="I496" s="15">
        <v>0</v>
      </c>
    </row>
    <row r="497" spans="1:9" ht="15.75" customHeight="1">
      <c r="A497" s="15">
        <v>0</v>
      </c>
      <c r="B497" s="15">
        <v>0</v>
      </c>
      <c r="C497" s="15">
        <v>0</v>
      </c>
      <c r="G497" s="15">
        <v>0</v>
      </c>
      <c r="H497" s="15">
        <v>0</v>
      </c>
      <c r="I497" s="15">
        <v>0</v>
      </c>
    </row>
    <row r="498" spans="1:9" ht="15.75" customHeight="1">
      <c r="A498" s="15">
        <v>0</v>
      </c>
      <c r="B498" s="15">
        <v>0</v>
      </c>
      <c r="C498" s="15">
        <v>0</v>
      </c>
      <c r="G498" s="15">
        <v>0</v>
      </c>
      <c r="H498" s="15">
        <v>0</v>
      </c>
      <c r="I498" s="15">
        <v>0</v>
      </c>
    </row>
    <row r="499" spans="1:9" ht="15.75" customHeight="1">
      <c r="A499" s="15">
        <v>0</v>
      </c>
      <c r="B499" s="15">
        <v>0</v>
      </c>
      <c r="C499" s="15">
        <v>0</v>
      </c>
      <c r="G499" s="15">
        <v>0</v>
      </c>
      <c r="H499" s="15">
        <v>0</v>
      </c>
      <c r="I499" s="15">
        <v>0</v>
      </c>
    </row>
    <row r="500" spans="1:9" ht="15.75" customHeight="1">
      <c r="A500" s="15">
        <v>0</v>
      </c>
      <c r="B500" s="15">
        <v>0</v>
      </c>
      <c r="C500" s="15">
        <v>0</v>
      </c>
      <c r="G500" s="15">
        <v>0</v>
      </c>
      <c r="H500" s="15">
        <v>0</v>
      </c>
      <c r="I500" s="15">
        <v>0</v>
      </c>
    </row>
    <row r="501" spans="1:9" ht="15.75" customHeight="1">
      <c r="A501" s="15">
        <v>0</v>
      </c>
      <c r="B501" s="15">
        <v>0</v>
      </c>
      <c r="C501" s="15">
        <v>0</v>
      </c>
      <c r="G501" s="15">
        <v>0</v>
      </c>
      <c r="H501" s="15">
        <v>0</v>
      </c>
      <c r="I501" s="15">
        <v>0</v>
      </c>
    </row>
    <row r="502" spans="1:9" ht="15.75" customHeight="1">
      <c r="A502" s="15">
        <v>0</v>
      </c>
      <c r="B502" s="15">
        <v>0</v>
      </c>
      <c r="C502" s="15">
        <v>0</v>
      </c>
      <c r="G502" s="15">
        <v>0</v>
      </c>
      <c r="H502" s="15">
        <v>0</v>
      </c>
      <c r="I502" s="15">
        <v>0</v>
      </c>
    </row>
    <row r="503" spans="1:9" ht="15.75" customHeight="1">
      <c r="A503" s="15">
        <v>0</v>
      </c>
      <c r="B503" s="15">
        <v>0</v>
      </c>
      <c r="C503" s="15">
        <v>0</v>
      </c>
      <c r="G503" s="15">
        <v>0</v>
      </c>
      <c r="H503" s="15">
        <v>0</v>
      </c>
      <c r="I503" s="15">
        <v>0</v>
      </c>
    </row>
    <row r="504" spans="1:9" ht="15.75" customHeight="1">
      <c r="A504" s="15">
        <v>0</v>
      </c>
      <c r="B504" s="15">
        <v>0</v>
      </c>
      <c r="C504" s="15">
        <v>0</v>
      </c>
      <c r="G504" s="15">
        <v>0</v>
      </c>
      <c r="H504" s="15">
        <v>0</v>
      </c>
      <c r="I504" s="15">
        <v>0</v>
      </c>
    </row>
    <row r="505" spans="1:9" ht="15.75" customHeight="1">
      <c r="A505" s="15">
        <v>0</v>
      </c>
      <c r="B505" s="15">
        <v>0</v>
      </c>
      <c r="C505" s="15">
        <v>0</v>
      </c>
      <c r="G505" s="15">
        <v>0</v>
      </c>
      <c r="H505" s="15">
        <v>0</v>
      </c>
      <c r="I505" s="15">
        <v>0</v>
      </c>
    </row>
    <row r="506" spans="1:9" ht="15.75" customHeight="1">
      <c r="A506" s="15">
        <v>0</v>
      </c>
      <c r="B506" s="15">
        <v>0</v>
      </c>
      <c r="C506" s="15">
        <v>0</v>
      </c>
      <c r="G506" s="15">
        <v>0</v>
      </c>
      <c r="H506" s="15">
        <v>0</v>
      </c>
      <c r="I506" s="15">
        <v>0</v>
      </c>
    </row>
    <row r="507" spans="1:9" ht="15.75" customHeight="1">
      <c r="A507" s="15">
        <v>0</v>
      </c>
      <c r="B507" s="15">
        <v>0</v>
      </c>
      <c r="C507" s="15">
        <v>0</v>
      </c>
      <c r="G507" s="15">
        <v>0</v>
      </c>
      <c r="H507" s="15">
        <v>0</v>
      </c>
      <c r="I507" s="15">
        <v>0</v>
      </c>
    </row>
    <row r="508" spans="1:9" ht="15.75" customHeight="1">
      <c r="A508" s="15">
        <v>0</v>
      </c>
      <c r="B508" s="15">
        <v>0</v>
      </c>
      <c r="C508" s="15">
        <v>0</v>
      </c>
      <c r="G508" s="15">
        <v>0</v>
      </c>
      <c r="H508" s="15">
        <v>0</v>
      </c>
      <c r="I508" s="15">
        <v>0</v>
      </c>
    </row>
    <row r="509" spans="1:9" ht="15.75" customHeight="1">
      <c r="A509" s="15">
        <v>0</v>
      </c>
      <c r="B509" s="15">
        <v>0</v>
      </c>
      <c r="C509" s="15">
        <v>0</v>
      </c>
      <c r="G509" s="15">
        <v>0</v>
      </c>
      <c r="H509" s="15">
        <v>0</v>
      </c>
      <c r="I509" s="15">
        <v>0</v>
      </c>
    </row>
    <row r="510" spans="1:9" ht="15.75" customHeight="1">
      <c r="A510" s="15">
        <v>0</v>
      </c>
      <c r="B510" s="15">
        <v>0</v>
      </c>
      <c r="C510" s="15">
        <v>0</v>
      </c>
      <c r="G510" s="15">
        <v>0</v>
      </c>
      <c r="H510" s="15">
        <v>0</v>
      </c>
      <c r="I510" s="15">
        <v>0</v>
      </c>
    </row>
    <row r="511" spans="1:9" ht="15.75" customHeight="1">
      <c r="A511" s="15">
        <v>0</v>
      </c>
      <c r="B511" s="15">
        <v>0</v>
      </c>
      <c r="C511" s="15">
        <v>0</v>
      </c>
      <c r="G511" s="15">
        <v>0</v>
      </c>
      <c r="H511" s="15">
        <v>0</v>
      </c>
      <c r="I511" s="15">
        <v>0</v>
      </c>
    </row>
    <row r="512" spans="1:9" ht="15.75" customHeight="1">
      <c r="A512" s="15">
        <v>0</v>
      </c>
      <c r="B512" s="15">
        <v>0</v>
      </c>
      <c r="C512" s="15">
        <v>0</v>
      </c>
      <c r="G512" s="15">
        <v>0</v>
      </c>
      <c r="H512" s="15">
        <v>0</v>
      </c>
      <c r="I512" s="15">
        <v>0</v>
      </c>
    </row>
    <row r="513" spans="1:9" ht="15.75" customHeight="1">
      <c r="A513" s="15">
        <v>0</v>
      </c>
      <c r="B513" s="15">
        <v>0</v>
      </c>
      <c r="C513" s="15">
        <v>0</v>
      </c>
      <c r="G513" s="15">
        <v>0</v>
      </c>
      <c r="H513" s="15">
        <v>0</v>
      </c>
      <c r="I513" s="15">
        <v>0</v>
      </c>
    </row>
    <row r="514" spans="1:9" ht="15.75" customHeight="1">
      <c r="A514" s="15">
        <v>0</v>
      </c>
      <c r="B514" s="15">
        <v>0</v>
      </c>
      <c r="C514" s="15">
        <v>0</v>
      </c>
      <c r="G514" s="15">
        <v>0</v>
      </c>
      <c r="H514" s="15">
        <v>0</v>
      </c>
      <c r="I514" s="15">
        <v>0</v>
      </c>
    </row>
    <row r="515" spans="1:9" ht="15.75" customHeight="1">
      <c r="A515" s="15">
        <v>0</v>
      </c>
      <c r="B515" s="15">
        <v>0</v>
      </c>
      <c r="C515" s="15">
        <v>0</v>
      </c>
      <c r="G515" s="15">
        <v>0</v>
      </c>
      <c r="H515" s="15">
        <v>0</v>
      </c>
      <c r="I515" s="15">
        <v>0</v>
      </c>
    </row>
    <row r="516" spans="1:9" ht="15.75" customHeight="1">
      <c r="A516" s="15">
        <v>0</v>
      </c>
      <c r="B516" s="15">
        <v>0</v>
      </c>
      <c r="C516" s="15">
        <v>0</v>
      </c>
      <c r="G516" s="15">
        <v>0</v>
      </c>
      <c r="H516" s="15">
        <v>0</v>
      </c>
      <c r="I516" s="15">
        <v>0</v>
      </c>
    </row>
    <row r="517" spans="1:9" ht="15.75" customHeight="1">
      <c r="A517" s="15">
        <v>0</v>
      </c>
      <c r="B517" s="15">
        <v>0</v>
      </c>
      <c r="C517" s="15">
        <v>0</v>
      </c>
      <c r="G517" s="15">
        <v>0</v>
      </c>
      <c r="H517" s="15">
        <v>0</v>
      </c>
      <c r="I517" s="15">
        <v>0</v>
      </c>
    </row>
    <row r="518" spans="1:9" ht="15.75" customHeight="1">
      <c r="A518" s="15">
        <v>0</v>
      </c>
      <c r="B518" s="15">
        <v>0</v>
      </c>
      <c r="C518" s="15">
        <v>0</v>
      </c>
      <c r="G518" s="15">
        <v>0</v>
      </c>
      <c r="H518" s="15">
        <v>0</v>
      </c>
      <c r="I518" s="15">
        <v>0</v>
      </c>
    </row>
    <row r="519" spans="1:9" ht="15.75" customHeight="1">
      <c r="A519" s="15">
        <v>0</v>
      </c>
      <c r="B519" s="15">
        <v>0</v>
      </c>
      <c r="C519" s="15">
        <v>0</v>
      </c>
      <c r="G519" s="15">
        <v>0</v>
      </c>
      <c r="H519" s="15">
        <v>0</v>
      </c>
      <c r="I519" s="15">
        <v>0</v>
      </c>
    </row>
    <row r="520" spans="1:9" ht="15.75" customHeight="1">
      <c r="A520" s="15">
        <v>0</v>
      </c>
      <c r="B520" s="15">
        <v>0</v>
      </c>
      <c r="C520" s="15">
        <v>0</v>
      </c>
      <c r="G520" s="15">
        <v>0</v>
      </c>
      <c r="H520" s="15">
        <v>0</v>
      </c>
      <c r="I520" s="15">
        <v>0</v>
      </c>
    </row>
    <row r="521" spans="1:9" ht="15.75" customHeight="1">
      <c r="A521" s="15">
        <v>0</v>
      </c>
      <c r="B521" s="15">
        <v>0</v>
      </c>
      <c r="C521" s="15">
        <v>0</v>
      </c>
      <c r="G521" s="15">
        <v>0</v>
      </c>
      <c r="H521" s="15">
        <v>0</v>
      </c>
      <c r="I521" s="15">
        <v>0</v>
      </c>
    </row>
    <row r="522" spans="1:9" ht="15.75" customHeight="1">
      <c r="A522" s="15">
        <v>0</v>
      </c>
      <c r="B522" s="15">
        <v>0</v>
      </c>
      <c r="C522" s="15">
        <v>0</v>
      </c>
      <c r="G522" s="15">
        <v>0</v>
      </c>
      <c r="H522" s="15">
        <v>0</v>
      </c>
      <c r="I522" s="15">
        <v>0</v>
      </c>
    </row>
    <row r="523" spans="1:9" ht="15.75" customHeight="1">
      <c r="A523" s="15">
        <v>0</v>
      </c>
      <c r="B523" s="15">
        <v>0</v>
      </c>
      <c r="C523" s="15">
        <v>0</v>
      </c>
      <c r="G523" s="15">
        <v>0</v>
      </c>
      <c r="H523" s="15">
        <v>0</v>
      </c>
      <c r="I523" s="15">
        <v>0</v>
      </c>
    </row>
    <row r="524" spans="1:9" ht="15.75" customHeight="1">
      <c r="A524" s="15">
        <v>0</v>
      </c>
      <c r="B524" s="15">
        <v>0</v>
      </c>
      <c r="C524" s="15">
        <v>0</v>
      </c>
      <c r="G524" s="15">
        <v>0</v>
      </c>
      <c r="H524" s="15">
        <v>0</v>
      </c>
      <c r="I524" s="15">
        <v>0</v>
      </c>
    </row>
    <row r="525" spans="1:9" ht="15.75" customHeight="1">
      <c r="A525" s="15">
        <v>0</v>
      </c>
      <c r="B525" s="15">
        <v>0</v>
      </c>
      <c r="C525" s="15">
        <v>0</v>
      </c>
      <c r="G525" s="15">
        <v>0</v>
      </c>
      <c r="H525" s="15">
        <v>0</v>
      </c>
      <c r="I525" s="15">
        <v>0</v>
      </c>
    </row>
    <row r="526" spans="1:9" ht="15.75" customHeight="1">
      <c r="A526" s="15">
        <v>0</v>
      </c>
      <c r="B526" s="15">
        <v>0</v>
      </c>
      <c r="C526" s="15">
        <v>0</v>
      </c>
      <c r="G526" s="15">
        <v>0</v>
      </c>
      <c r="H526" s="15">
        <v>0</v>
      </c>
      <c r="I526" s="15">
        <v>0</v>
      </c>
    </row>
    <row r="527" spans="1:9" ht="15.75" customHeight="1">
      <c r="A527" s="15">
        <v>0</v>
      </c>
      <c r="B527" s="15">
        <v>0</v>
      </c>
      <c r="C527" s="15">
        <v>0</v>
      </c>
      <c r="G527" s="15">
        <v>0</v>
      </c>
      <c r="H527" s="15">
        <v>0</v>
      </c>
      <c r="I527" s="15">
        <v>0</v>
      </c>
    </row>
    <row r="528" spans="1:9" ht="15.75" customHeight="1">
      <c r="A528" s="15">
        <v>0</v>
      </c>
      <c r="B528" s="15">
        <v>0</v>
      </c>
      <c r="C528" s="15">
        <v>0</v>
      </c>
      <c r="G528" s="15">
        <v>0</v>
      </c>
      <c r="H528" s="15">
        <v>0</v>
      </c>
      <c r="I528" s="15">
        <v>0</v>
      </c>
    </row>
    <row r="529" spans="1:9" ht="15.75" customHeight="1">
      <c r="A529" s="15">
        <v>0</v>
      </c>
      <c r="B529" s="15">
        <v>0</v>
      </c>
      <c r="C529" s="15">
        <v>0</v>
      </c>
      <c r="G529" s="15">
        <v>0</v>
      </c>
      <c r="H529" s="15">
        <v>0</v>
      </c>
      <c r="I529" s="15">
        <v>0</v>
      </c>
    </row>
    <row r="530" spans="1:9" ht="15.75" customHeight="1">
      <c r="A530" s="15">
        <v>0</v>
      </c>
      <c r="B530" s="15">
        <v>0</v>
      </c>
      <c r="C530" s="15">
        <v>0</v>
      </c>
      <c r="G530" s="15">
        <v>0</v>
      </c>
      <c r="H530" s="15">
        <v>0</v>
      </c>
      <c r="I530" s="15">
        <v>0</v>
      </c>
    </row>
    <row r="531" spans="1:9" ht="15.75" customHeight="1">
      <c r="A531" s="15">
        <v>0</v>
      </c>
      <c r="B531" s="15">
        <v>0</v>
      </c>
      <c r="C531" s="15">
        <v>0</v>
      </c>
      <c r="G531" s="15">
        <v>0</v>
      </c>
      <c r="H531" s="15">
        <v>0</v>
      </c>
      <c r="I531" s="15">
        <v>0</v>
      </c>
    </row>
    <row r="532" spans="1:9" ht="15.75" customHeight="1">
      <c r="A532" s="15">
        <v>0</v>
      </c>
      <c r="B532" s="15">
        <v>0</v>
      </c>
      <c r="C532" s="15">
        <v>0</v>
      </c>
      <c r="G532" s="15">
        <v>0</v>
      </c>
      <c r="H532" s="15">
        <v>0</v>
      </c>
      <c r="I532" s="15">
        <v>0</v>
      </c>
    </row>
    <row r="533" spans="1:9" ht="15.75" customHeight="1">
      <c r="A533" s="15">
        <v>0</v>
      </c>
      <c r="B533" s="15">
        <v>0</v>
      </c>
      <c r="C533" s="15">
        <v>0</v>
      </c>
      <c r="G533" s="15">
        <v>0</v>
      </c>
      <c r="H533" s="15">
        <v>0</v>
      </c>
      <c r="I533" s="15">
        <v>0</v>
      </c>
    </row>
    <row r="534" spans="1:9" ht="15.75" customHeight="1">
      <c r="A534" s="15">
        <v>0</v>
      </c>
      <c r="B534" s="15">
        <v>0</v>
      </c>
      <c r="C534" s="15">
        <v>0</v>
      </c>
      <c r="G534" s="15">
        <v>0</v>
      </c>
      <c r="H534" s="15">
        <v>0</v>
      </c>
      <c r="I534" s="15">
        <v>0</v>
      </c>
    </row>
    <row r="535" spans="1:9" ht="15.75" customHeight="1">
      <c r="A535" s="15">
        <v>0</v>
      </c>
      <c r="B535" s="15">
        <v>0</v>
      </c>
      <c r="C535" s="15">
        <v>0</v>
      </c>
      <c r="G535" s="15">
        <v>0</v>
      </c>
      <c r="H535" s="15">
        <v>0</v>
      </c>
      <c r="I535" s="15">
        <v>0</v>
      </c>
    </row>
    <row r="536" spans="1:9" ht="15.75" customHeight="1">
      <c r="A536" s="15">
        <v>0</v>
      </c>
      <c r="B536" s="15">
        <v>0</v>
      </c>
      <c r="C536" s="15">
        <v>0</v>
      </c>
      <c r="G536" s="15">
        <v>0</v>
      </c>
      <c r="H536" s="15">
        <v>0</v>
      </c>
      <c r="I536" s="15">
        <v>0</v>
      </c>
    </row>
    <row r="537" spans="1:9" ht="15.75" customHeight="1">
      <c r="A537" s="15">
        <v>0</v>
      </c>
      <c r="B537" s="15">
        <v>0</v>
      </c>
      <c r="C537" s="15">
        <v>0</v>
      </c>
      <c r="G537" s="15">
        <v>0</v>
      </c>
      <c r="H537" s="15">
        <v>0</v>
      </c>
      <c r="I537" s="15">
        <v>0</v>
      </c>
    </row>
    <row r="538" spans="1:9" ht="15.75" customHeight="1">
      <c r="A538" s="15">
        <v>0</v>
      </c>
      <c r="B538" s="15">
        <v>0</v>
      </c>
      <c r="C538" s="15">
        <v>0</v>
      </c>
      <c r="G538" s="15">
        <v>0</v>
      </c>
      <c r="H538" s="15">
        <v>0</v>
      </c>
      <c r="I538" s="15">
        <v>0</v>
      </c>
    </row>
    <row r="539" spans="1:9" ht="15.75" customHeight="1">
      <c r="A539" s="15">
        <v>0</v>
      </c>
      <c r="B539" s="15">
        <v>0</v>
      </c>
      <c r="C539" s="15">
        <v>0</v>
      </c>
      <c r="G539" s="15">
        <v>0</v>
      </c>
      <c r="H539" s="15">
        <v>0</v>
      </c>
      <c r="I539" s="15">
        <v>0</v>
      </c>
    </row>
    <row r="540" spans="1:9" ht="15.75" customHeight="1">
      <c r="A540" s="15">
        <v>0</v>
      </c>
      <c r="B540" s="15">
        <v>0</v>
      </c>
      <c r="C540" s="15">
        <v>0</v>
      </c>
      <c r="G540" s="15">
        <v>0</v>
      </c>
      <c r="H540" s="15">
        <v>0</v>
      </c>
      <c r="I540" s="15">
        <v>0</v>
      </c>
    </row>
    <row r="541" spans="1:9" ht="15.75" customHeight="1">
      <c r="A541" s="15">
        <v>0</v>
      </c>
      <c r="B541" s="15">
        <v>0</v>
      </c>
      <c r="C541" s="15">
        <v>0</v>
      </c>
      <c r="G541" s="15">
        <v>0</v>
      </c>
      <c r="H541" s="15">
        <v>0</v>
      </c>
      <c r="I541" s="15">
        <v>0</v>
      </c>
    </row>
    <row r="542" spans="1:9" ht="15.75" customHeight="1">
      <c r="A542" s="15">
        <v>0</v>
      </c>
      <c r="B542" s="15">
        <v>0</v>
      </c>
      <c r="C542" s="15">
        <v>0</v>
      </c>
      <c r="G542" s="15">
        <v>0</v>
      </c>
      <c r="H542" s="15">
        <v>0</v>
      </c>
      <c r="I542" s="15">
        <v>0</v>
      </c>
    </row>
    <row r="543" spans="1:9" ht="15.75" customHeight="1">
      <c r="A543" s="15">
        <v>0</v>
      </c>
      <c r="B543" s="15">
        <v>0</v>
      </c>
      <c r="C543" s="15">
        <v>0</v>
      </c>
      <c r="G543" s="15">
        <v>0</v>
      </c>
      <c r="H543" s="15">
        <v>0</v>
      </c>
      <c r="I543" s="15">
        <v>0</v>
      </c>
    </row>
    <row r="544" spans="1:9" ht="15.75" customHeight="1">
      <c r="A544" s="15">
        <v>0</v>
      </c>
      <c r="B544" s="15">
        <v>0</v>
      </c>
      <c r="C544" s="15">
        <v>0</v>
      </c>
      <c r="G544" s="15">
        <v>0</v>
      </c>
      <c r="H544" s="15">
        <v>0</v>
      </c>
      <c r="I544" s="15">
        <v>0</v>
      </c>
    </row>
    <row r="545" spans="1:9" ht="15.75" customHeight="1">
      <c r="A545" s="15">
        <v>0</v>
      </c>
      <c r="B545" s="15">
        <v>0</v>
      </c>
      <c r="C545" s="15">
        <v>0</v>
      </c>
      <c r="G545" s="15">
        <v>0</v>
      </c>
      <c r="H545" s="15">
        <v>0</v>
      </c>
      <c r="I545" s="15">
        <v>0</v>
      </c>
    </row>
    <row r="546" spans="1:9" ht="15.75" customHeight="1">
      <c r="A546" s="15">
        <v>0</v>
      </c>
      <c r="B546" s="15">
        <v>0</v>
      </c>
      <c r="C546" s="15">
        <v>0</v>
      </c>
      <c r="G546" s="15">
        <v>0</v>
      </c>
      <c r="H546" s="15">
        <v>0</v>
      </c>
      <c r="I546" s="15">
        <v>0</v>
      </c>
    </row>
    <row r="547" spans="1:9" ht="15.75" customHeight="1">
      <c r="A547" s="15">
        <v>0</v>
      </c>
      <c r="B547" s="15">
        <v>0</v>
      </c>
      <c r="C547" s="15">
        <v>0</v>
      </c>
      <c r="G547" s="15">
        <v>0</v>
      </c>
      <c r="H547" s="15">
        <v>0</v>
      </c>
      <c r="I547" s="15">
        <v>0</v>
      </c>
    </row>
    <row r="548" spans="1:9" ht="15.75" customHeight="1">
      <c r="A548" s="15">
        <v>0</v>
      </c>
      <c r="B548" s="15">
        <v>0</v>
      </c>
      <c r="C548" s="15">
        <v>0</v>
      </c>
      <c r="G548" s="15">
        <v>0</v>
      </c>
      <c r="H548" s="15">
        <v>0</v>
      </c>
      <c r="I548" s="15">
        <v>0</v>
      </c>
    </row>
    <row r="549" spans="1:9" ht="15.75" customHeight="1">
      <c r="A549" s="15">
        <v>0</v>
      </c>
      <c r="B549" s="15">
        <v>0</v>
      </c>
      <c r="C549" s="15">
        <v>0</v>
      </c>
      <c r="G549" s="15">
        <v>0</v>
      </c>
      <c r="H549" s="15">
        <v>0</v>
      </c>
      <c r="I549" s="15">
        <v>0</v>
      </c>
    </row>
    <row r="550" spans="1:9" ht="15.75" customHeight="1">
      <c r="A550" s="15">
        <v>0</v>
      </c>
      <c r="B550" s="15">
        <v>0</v>
      </c>
      <c r="C550" s="15">
        <v>0</v>
      </c>
      <c r="G550" s="15">
        <v>0</v>
      </c>
      <c r="H550" s="15">
        <v>0</v>
      </c>
      <c r="I550" s="15">
        <v>0</v>
      </c>
    </row>
    <row r="551" spans="1:9" ht="15.75" customHeight="1">
      <c r="A551" s="15">
        <v>0</v>
      </c>
      <c r="B551" s="15">
        <v>0</v>
      </c>
      <c r="C551" s="15">
        <v>0</v>
      </c>
      <c r="G551" s="15">
        <v>0</v>
      </c>
      <c r="H551" s="15">
        <v>0</v>
      </c>
      <c r="I551" s="15">
        <v>0</v>
      </c>
    </row>
    <row r="552" spans="1:9" ht="15.75" customHeight="1">
      <c r="A552" s="15">
        <v>0</v>
      </c>
      <c r="B552" s="15">
        <v>0</v>
      </c>
      <c r="C552" s="15">
        <v>0</v>
      </c>
      <c r="G552" s="15">
        <v>0</v>
      </c>
      <c r="H552" s="15">
        <v>0</v>
      </c>
      <c r="I552" s="15">
        <v>0</v>
      </c>
    </row>
    <row r="553" spans="1:9" ht="15.75" customHeight="1">
      <c r="A553" s="15">
        <v>0</v>
      </c>
      <c r="B553" s="15">
        <v>0</v>
      </c>
      <c r="C553" s="15">
        <v>0</v>
      </c>
      <c r="G553" s="15">
        <v>0</v>
      </c>
      <c r="H553" s="15">
        <v>0</v>
      </c>
      <c r="I553" s="15">
        <v>0</v>
      </c>
    </row>
    <row r="554" spans="1:9" ht="15.75" customHeight="1">
      <c r="A554" s="15">
        <v>0</v>
      </c>
      <c r="B554" s="15">
        <v>0</v>
      </c>
      <c r="C554" s="15">
        <v>0</v>
      </c>
      <c r="G554" s="15">
        <v>0</v>
      </c>
      <c r="H554" s="15">
        <v>0</v>
      </c>
      <c r="I554" s="15">
        <v>0</v>
      </c>
    </row>
    <row r="555" spans="1:9" ht="15.75" customHeight="1">
      <c r="A555" s="15">
        <v>0</v>
      </c>
      <c r="B555" s="15">
        <v>0</v>
      </c>
      <c r="C555" s="15">
        <v>0</v>
      </c>
      <c r="G555" s="15">
        <v>0</v>
      </c>
      <c r="H555" s="15">
        <v>0</v>
      </c>
      <c r="I555" s="15">
        <v>0</v>
      </c>
    </row>
    <row r="556" spans="1:9" ht="15.75" customHeight="1">
      <c r="A556" s="15">
        <v>0</v>
      </c>
      <c r="B556" s="15">
        <v>0</v>
      </c>
      <c r="C556" s="15">
        <v>0</v>
      </c>
      <c r="G556" s="15">
        <v>0</v>
      </c>
      <c r="H556" s="15">
        <v>0</v>
      </c>
      <c r="I556" s="15">
        <v>0</v>
      </c>
    </row>
    <row r="557" spans="1:9" ht="15.75" customHeight="1">
      <c r="A557" s="15">
        <v>0</v>
      </c>
      <c r="B557" s="15">
        <v>0</v>
      </c>
      <c r="C557" s="15">
        <v>0</v>
      </c>
      <c r="G557" s="15">
        <v>0</v>
      </c>
      <c r="H557" s="15">
        <v>0</v>
      </c>
      <c r="I557" s="15">
        <v>0</v>
      </c>
    </row>
    <row r="558" spans="1:9" ht="15.75" customHeight="1">
      <c r="A558" s="15">
        <v>0</v>
      </c>
      <c r="B558" s="15">
        <v>0</v>
      </c>
      <c r="C558" s="15">
        <v>0</v>
      </c>
      <c r="G558" s="15">
        <v>0</v>
      </c>
      <c r="H558" s="15">
        <v>0</v>
      </c>
      <c r="I558" s="15">
        <v>0</v>
      </c>
    </row>
    <row r="559" spans="1:9" ht="15.75" customHeight="1">
      <c r="A559" s="15">
        <v>0</v>
      </c>
      <c r="B559" s="15">
        <v>0</v>
      </c>
      <c r="C559" s="15">
        <v>0</v>
      </c>
      <c r="G559" s="15">
        <v>0</v>
      </c>
      <c r="H559" s="15">
        <v>0</v>
      </c>
      <c r="I559" s="15">
        <v>0</v>
      </c>
    </row>
    <row r="560" spans="1:9" ht="15.75" customHeight="1">
      <c r="A560" s="15">
        <v>0</v>
      </c>
      <c r="B560" s="15">
        <v>0</v>
      </c>
      <c r="C560" s="15">
        <v>0</v>
      </c>
      <c r="G560" s="15">
        <v>0</v>
      </c>
      <c r="H560" s="15">
        <v>0</v>
      </c>
      <c r="I560" s="15">
        <v>0</v>
      </c>
    </row>
    <row r="561" spans="1:9" ht="15.75" customHeight="1">
      <c r="A561" s="15">
        <v>0</v>
      </c>
      <c r="B561" s="15">
        <v>0</v>
      </c>
      <c r="C561" s="15">
        <v>0</v>
      </c>
      <c r="G561" s="15">
        <v>0</v>
      </c>
      <c r="H561" s="15">
        <v>0</v>
      </c>
      <c r="I561" s="15">
        <v>0</v>
      </c>
    </row>
    <row r="562" spans="1:9" ht="15.75" customHeight="1">
      <c r="A562" s="15">
        <v>0</v>
      </c>
      <c r="B562" s="15">
        <v>0</v>
      </c>
      <c r="C562" s="15">
        <v>0</v>
      </c>
      <c r="G562" s="15">
        <v>0</v>
      </c>
      <c r="H562" s="15">
        <v>0</v>
      </c>
      <c r="I562" s="15">
        <v>0</v>
      </c>
    </row>
    <row r="563" spans="1:9" ht="15.75" customHeight="1">
      <c r="A563" s="15">
        <v>0</v>
      </c>
      <c r="B563" s="15">
        <v>0</v>
      </c>
      <c r="C563" s="15">
        <v>0</v>
      </c>
      <c r="G563" s="15">
        <v>0</v>
      </c>
      <c r="H563" s="15">
        <v>0</v>
      </c>
      <c r="I563" s="15">
        <v>0</v>
      </c>
    </row>
    <row r="564" spans="1:9" ht="15.75" customHeight="1">
      <c r="A564" s="15">
        <v>0</v>
      </c>
      <c r="B564" s="15">
        <v>0</v>
      </c>
      <c r="C564" s="15">
        <v>0</v>
      </c>
      <c r="G564" s="15">
        <v>0</v>
      </c>
      <c r="H564" s="15">
        <v>0</v>
      </c>
      <c r="I564" s="15">
        <v>0</v>
      </c>
    </row>
    <row r="565" spans="1:9" ht="15.75" customHeight="1">
      <c r="A565" s="15">
        <v>0</v>
      </c>
      <c r="B565" s="15">
        <v>0</v>
      </c>
      <c r="C565" s="15">
        <v>0</v>
      </c>
      <c r="G565" s="15">
        <v>0</v>
      </c>
      <c r="H565" s="15">
        <v>0</v>
      </c>
      <c r="I565" s="15">
        <v>0</v>
      </c>
    </row>
    <row r="566" spans="1:9" ht="15.75" customHeight="1">
      <c r="A566" s="15">
        <v>0</v>
      </c>
      <c r="B566" s="15">
        <v>0</v>
      </c>
      <c r="C566" s="15">
        <v>0</v>
      </c>
      <c r="G566" s="15">
        <v>0</v>
      </c>
      <c r="H566" s="15">
        <v>0</v>
      </c>
      <c r="I566" s="15">
        <v>0</v>
      </c>
    </row>
    <row r="567" spans="1:9" ht="15.75" customHeight="1">
      <c r="A567" s="15">
        <v>0</v>
      </c>
      <c r="B567" s="15">
        <v>0</v>
      </c>
      <c r="C567" s="15">
        <v>0</v>
      </c>
      <c r="G567" s="15">
        <v>0</v>
      </c>
      <c r="H567" s="15">
        <v>0</v>
      </c>
      <c r="I567" s="15">
        <v>0</v>
      </c>
    </row>
    <row r="568" spans="1:9" ht="15.75" customHeight="1">
      <c r="A568" s="15">
        <v>0</v>
      </c>
      <c r="B568" s="15">
        <v>0</v>
      </c>
      <c r="C568" s="15">
        <v>0</v>
      </c>
      <c r="G568" s="15">
        <v>0</v>
      </c>
      <c r="H568" s="15">
        <v>0</v>
      </c>
      <c r="I568" s="15">
        <v>0</v>
      </c>
    </row>
    <row r="569" spans="1:9" ht="15.75" customHeight="1">
      <c r="A569" s="15">
        <v>0</v>
      </c>
      <c r="B569" s="15">
        <v>0</v>
      </c>
      <c r="C569" s="15">
        <v>0</v>
      </c>
      <c r="G569" s="15">
        <v>0</v>
      </c>
      <c r="H569" s="15">
        <v>0</v>
      </c>
      <c r="I569" s="15">
        <v>0</v>
      </c>
    </row>
    <row r="570" spans="1:9" ht="15.75" customHeight="1">
      <c r="A570" s="15">
        <v>0</v>
      </c>
      <c r="B570" s="15">
        <v>0</v>
      </c>
      <c r="C570" s="15">
        <v>0</v>
      </c>
      <c r="G570" s="15">
        <v>0</v>
      </c>
      <c r="H570" s="15">
        <v>0</v>
      </c>
      <c r="I570" s="15">
        <v>0</v>
      </c>
    </row>
    <row r="571" spans="1:9" ht="15.75" customHeight="1">
      <c r="A571" s="15">
        <v>0</v>
      </c>
      <c r="B571" s="15">
        <v>0</v>
      </c>
      <c r="C571" s="15">
        <v>0</v>
      </c>
      <c r="G571" s="15">
        <v>0</v>
      </c>
      <c r="H571" s="15">
        <v>0</v>
      </c>
      <c r="I571" s="15">
        <v>0</v>
      </c>
    </row>
    <row r="572" spans="1:9" ht="15.75" customHeight="1">
      <c r="A572" s="15">
        <v>0</v>
      </c>
      <c r="B572" s="15">
        <v>0</v>
      </c>
      <c r="C572" s="15">
        <v>0</v>
      </c>
      <c r="G572" s="15">
        <v>0</v>
      </c>
      <c r="H572" s="15">
        <v>0</v>
      </c>
      <c r="I572" s="15">
        <v>0</v>
      </c>
    </row>
    <row r="573" spans="1:9" ht="15.75" customHeight="1">
      <c r="A573" s="15">
        <v>0</v>
      </c>
      <c r="B573" s="15">
        <v>0</v>
      </c>
      <c r="C573" s="15">
        <v>0</v>
      </c>
      <c r="G573" s="15">
        <v>0</v>
      </c>
      <c r="H573" s="15">
        <v>0</v>
      </c>
      <c r="I573" s="15">
        <v>0</v>
      </c>
    </row>
    <row r="574" spans="1:9" ht="15.75" customHeight="1">
      <c r="A574" s="15">
        <v>0</v>
      </c>
      <c r="B574" s="15">
        <v>0</v>
      </c>
      <c r="C574" s="15">
        <v>0</v>
      </c>
      <c r="G574" s="15">
        <v>0</v>
      </c>
      <c r="H574" s="15">
        <v>0</v>
      </c>
      <c r="I574" s="15">
        <v>0</v>
      </c>
    </row>
    <row r="575" spans="1:9" ht="15.75" customHeight="1">
      <c r="A575" s="15">
        <v>0</v>
      </c>
      <c r="B575" s="15">
        <v>0</v>
      </c>
      <c r="C575" s="15">
        <v>0</v>
      </c>
      <c r="G575" s="15">
        <v>0</v>
      </c>
      <c r="H575" s="15">
        <v>0</v>
      </c>
      <c r="I575" s="15">
        <v>0</v>
      </c>
    </row>
    <row r="576" spans="1:9" ht="15.75" customHeight="1">
      <c r="A576" s="15">
        <v>0</v>
      </c>
      <c r="B576" s="15">
        <v>0</v>
      </c>
      <c r="C576" s="15">
        <v>0</v>
      </c>
      <c r="G576" s="15">
        <v>0</v>
      </c>
      <c r="H576" s="15">
        <v>0</v>
      </c>
      <c r="I576" s="15">
        <v>0</v>
      </c>
    </row>
    <row r="577" spans="1:9" ht="15.75" customHeight="1">
      <c r="A577" s="15">
        <v>0</v>
      </c>
      <c r="B577" s="15">
        <v>0</v>
      </c>
      <c r="C577" s="15">
        <v>0</v>
      </c>
      <c r="G577" s="15">
        <v>0</v>
      </c>
      <c r="H577" s="15">
        <v>0</v>
      </c>
      <c r="I577" s="15">
        <v>0</v>
      </c>
    </row>
    <row r="578" spans="1:9" ht="15.75" customHeight="1">
      <c r="A578" s="15">
        <v>0</v>
      </c>
      <c r="B578" s="15">
        <v>0</v>
      </c>
      <c r="C578" s="15">
        <v>0</v>
      </c>
      <c r="G578" s="15">
        <v>0</v>
      </c>
      <c r="H578" s="15">
        <v>0</v>
      </c>
      <c r="I578" s="15">
        <v>0</v>
      </c>
    </row>
    <row r="579" spans="1:9" ht="15.75" customHeight="1">
      <c r="A579" s="15">
        <v>0</v>
      </c>
      <c r="B579" s="15">
        <v>0</v>
      </c>
      <c r="C579" s="15">
        <v>0</v>
      </c>
      <c r="G579" s="15">
        <v>0</v>
      </c>
      <c r="H579" s="15">
        <v>0</v>
      </c>
      <c r="I579" s="15">
        <v>0</v>
      </c>
    </row>
    <row r="580" spans="1:9" ht="15.75" customHeight="1">
      <c r="A580" s="15">
        <v>0</v>
      </c>
      <c r="B580" s="15">
        <v>0</v>
      </c>
      <c r="C580" s="15">
        <v>0</v>
      </c>
      <c r="G580" s="15">
        <v>0</v>
      </c>
      <c r="H580" s="15">
        <v>0</v>
      </c>
      <c r="I580" s="15">
        <v>0</v>
      </c>
    </row>
    <row r="581" spans="1:9" ht="15.75" customHeight="1">
      <c r="A581" s="15">
        <v>0</v>
      </c>
      <c r="B581" s="15">
        <v>0</v>
      </c>
      <c r="C581" s="15">
        <v>0</v>
      </c>
      <c r="G581" s="15">
        <v>0</v>
      </c>
      <c r="H581" s="15">
        <v>0</v>
      </c>
      <c r="I581" s="15">
        <v>0</v>
      </c>
    </row>
    <row r="582" spans="1:9" ht="15.75" customHeight="1">
      <c r="A582" s="15">
        <v>0</v>
      </c>
      <c r="B582" s="15">
        <v>0</v>
      </c>
      <c r="C582" s="15">
        <v>0</v>
      </c>
      <c r="G582" s="15">
        <v>0</v>
      </c>
      <c r="H582" s="15">
        <v>0</v>
      </c>
      <c r="I582" s="15">
        <v>0</v>
      </c>
    </row>
    <row r="583" spans="1:9" ht="15.75" customHeight="1">
      <c r="A583" s="15">
        <v>0</v>
      </c>
      <c r="B583" s="15">
        <v>0</v>
      </c>
      <c r="C583" s="15">
        <v>0</v>
      </c>
      <c r="G583" s="15">
        <v>0</v>
      </c>
      <c r="H583" s="15">
        <v>0</v>
      </c>
      <c r="I583" s="15">
        <v>0</v>
      </c>
    </row>
    <row r="584" spans="1:9" ht="15.75" customHeight="1">
      <c r="A584" s="15">
        <v>0</v>
      </c>
      <c r="B584" s="15">
        <v>0</v>
      </c>
      <c r="C584" s="15">
        <v>0</v>
      </c>
      <c r="G584" s="15">
        <v>0</v>
      </c>
      <c r="H584" s="15">
        <v>0</v>
      </c>
      <c r="I584" s="15">
        <v>0</v>
      </c>
    </row>
    <row r="585" spans="1:9" ht="15.75" customHeight="1">
      <c r="A585" s="15">
        <v>0</v>
      </c>
      <c r="B585" s="15">
        <v>0</v>
      </c>
      <c r="C585" s="15">
        <v>0</v>
      </c>
      <c r="G585" s="15">
        <v>0</v>
      </c>
      <c r="H585" s="15">
        <v>0</v>
      </c>
      <c r="I585" s="15">
        <v>0</v>
      </c>
    </row>
    <row r="586" spans="1:9" ht="15.75" customHeight="1">
      <c r="A586" s="15">
        <v>0</v>
      </c>
      <c r="B586" s="15">
        <v>0</v>
      </c>
      <c r="C586" s="15">
        <v>0</v>
      </c>
      <c r="G586" s="15">
        <v>0</v>
      </c>
      <c r="H586" s="15">
        <v>0</v>
      </c>
      <c r="I586" s="15">
        <v>0</v>
      </c>
    </row>
    <row r="587" spans="1:9" ht="15.75" customHeight="1">
      <c r="A587" s="15">
        <v>0</v>
      </c>
      <c r="B587" s="15">
        <v>0</v>
      </c>
      <c r="C587" s="15">
        <v>0</v>
      </c>
      <c r="G587" s="15">
        <v>0</v>
      </c>
      <c r="H587" s="15">
        <v>0</v>
      </c>
      <c r="I587" s="15">
        <v>0</v>
      </c>
    </row>
    <row r="588" spans="1:9" ht="15.75" customHeight="1">
      <c r="A588" s="15">
        <v>0</v>
      </c>
      <c r="B588" s="15">
        <v>0</v>
      </c>
      <c r="C588" s="15">
        <v>0</v>
      </c>
      <c r="G588" s="15">
        <v>0</v>
      </c>
      <c r="H588" s="15">
        <v>0</v>
      </c>
      <c r="I588" s="15">
        <v>0</v>
      </c>
    </row>
    <row r="589" spans="1:9" ht="15.75" customHeight="1">
      <c r="A589" s="15">
        <v>0</v>
      </c>
      <c r="B589" s="15">
        <v>0</v>
      </c>
      <c r="C589" s="15">
        <v>0</v>
      </c>
      <c r="G589" s="15">
        <v>0</v>
      </c>
      <c r="H589" s="15">
        <v>0</v>
      </c>
      <c r="I589" s="15">
        <v>0</v>
      </c>
    </row>
    <row r="590" spans="1:9" ht="15.75" customHeight="1">
      <c r="A590" s="15">
        <v>0</v>
      </c>
      <c r="B590" s="15">
        <v>0</v>
      </c>
      <c r="C590" s="15">
        <v>0</v>
      </c>
      <c r="G590" s="15">
        <v>0</v>
      </c>
      <c r="H590" s="15">
        <v>0</v>
      </c>
      <c r="I590" s="15">
        <v>0</v>
      </c>
    </row>
    <row r="591" spans="1:9" ht="15.75" customHeight="1">
      <c r="A591" s="15">
        <v>0</v>
      </c>
      <c r="B591" s="15">
        <v>0</v>
      </c>
      <c r="C591" s="15">
        <v>0</v>
      </c>
      <c r="G591" s="15">
        <v>0</v>
      </c>
      <c r="H591" s="15">
        <v>0</v>
      </c>
      <c r="I591" s="15">
        <v>0</v>
      </c>
    </row>
    <row r="592" spans="1:9" ht="15.75" customHeight="1">
      <c r="A592" s="15">
        <v>0</v>
      </c>
      <c r="B592" s="15">
        <v>0</v>
      </c>
      <c r="C592" s="15">
        <v>0</v>
      </c>
      <c r="G592" s="15">
        <v>0</v>
      </c>
      <c r="H592" s="15">
        <v>0</v>
      </c>
      <c r="I592" s="15">
        <v>0</v>
      </c>
    </row>
    <row r="593" spans="1:9" ht="15.75" customHeight="1">
      <c r="A593" s="15">
        <v>0</v>
      </c>
      <c r="B593" s="15">
        <v>0</v>
      </c>
      <c r="C593" s="15">
        <v>0</v>
      </c>
      <c r="G593" s="15">
        <v>0</v>
      </c>
      <c r="H593" s="15">
        <v>0</v>
      </c>
      <c r="I593" s="15">
        <v>0</v>
      </c>
    </row>
    <row r="594" spans="1:9" ht="15.75" customHeight="1">
      <c r="A594" s="15">
        <v>0</v>
      </c>
      <c r="B594" s="15">
        <v>0</v>
      </c>
      <c r="C594" s="15">
        <v>0</v>
      </c>
      <c r="G594" s="15">
        <v>0</v>
      </c>
      <c r="H594" s="15">
        <v>0</v>
      </c>
      <c r="I594" s="15">
        <v>0</v>
      </c>
    </row>
    <row r="595" spans="1:9" ht="15.75" customHeight="1">
      <c r="A595" s="15">
        <v>0</v>
      </c>
      <c r="B595" s="15">
        <v>0</v>
      </c>
      <c r="C595" s="15">
        <v>0</v>
      </c>
      <c r="G595" s="15">
        <v>0</v>
      </c>
      <c r="H595" s="15">
        <v>0</v>
      </c>
      <c r="I595" s="15">
        <v>0</v>
      </c>
    </row>
    <row r="596" spans="1:9" ht="15.75" customHeight="1">
      <c r="A596" s="15">
        <v>0</v>
      </c>
      <c r="B596" s="15">
        <v>0</v>
      </c>
      <c r="C596" s="15">
        <v>0</v>
      </c>
      <c r="G596" s="15">
        <v>0</v>
      </c>
      <c r="H596" s="15">
        <v>0</v>
      </c>
      <c r="I596" s="15">
        <v>0</v>
      </c>
    </row>
    <row r="597" spans="1:9" ht="15.75" customHeight="1">
      <c r="A597" s="15">
        <v>0</v>
      </c>
      <c r="B597" s="15">
        <v>0</v>
      </c>
      <c r="C597" s="15">
        <v>0</v>
      </c>
      <c r="G597" s="15">
        <v>0</v>
      </c>
      <c r="H597" s="15">
        <v>0</v>
      </c>
      <c r="I597" s="15">
        <v>0</v>
      </c>
    </row>
    <row r="598" spans="1:9" ht="15.75" customHeight="1">
      <c r="A598" s="15">
        <v>0</v>
      </c>
      <c r="B598" s="15">
        <v>0</v>
      </c>
      <c r="C598" s="15">
        <v>0</v>
      </c>
      <c r="G598" s="15">
        <v>0</v>
      </c>
      <c r="H598" s="15">
        <v>0</v>
      </c>
      <c r="I598" s="15">
        <v>0</v>
      </c>
    </row>
    <row r="599" spans="1:9" ht="15.75" customHeight="1">
      <c r="A599" s="15">
        <v>0</v>
      </c>
      <c r="B599" s="15">
        <v>0</v>
      </c>
      <c r="C599" s="15">
        <v>0</v>
      </c>
      <c r="G599" s="15">
        <v>0</v>
      </c>
      <c r="H599" s="15">
        <v>0</v>
      </c>
      <c r="I599" s="15">
        <v>0</v>
      </c>
    </row>
    <row r="600" spans="1:9" ht="15.75" customHeight="1">
      <c r="A600" s="15">
        <v>0</v>
      </c>
      <c r="B600" s="15">
        <v>0</v>
      </c>
      <c r="C600" s="15">
        <v>0</v>
      </c>
      <c r="G600" s="15">
        <v>0</v>
      </c>
      <c r="H600" s="15">
        <v>0</v>
      </c>
      <c r="I600" s="15">
        <v>0</v>
      </c>
    </row>
    <row r="601" spans="1:9" ht="15.75" customHeight="1">
      <c r="A601" s="15">
        <v>0</v>
      </c>
      <c r="B601" s="15">
        <v>0</v>
      </c>
      <c r="C601" s="15">
        <v>0</v>
      </c>
      <c r="G601" s="15">
        <v>0</v>
      </c>
      <c r="H601" s="15">
        <v>0</v>
      </c>
      <c r="I601" s="15">
        <v>0</v>
      </c>
    </row>
    <row r="602" spans="1:9" ht="15.75" customHeight="1">
      <c r="A602" s="15">
        <v>0</v>
      </c>
      <c r="B602" s="15">
        <v>0</v>
      </c>
      <c r="C602" s="15">
        <v>0</v>
      </c>
      <c r="G602" s="15">
        <v>0</v>
      </c>
      <c r="H602" s="15">
        <v>0</v>
      </c>
      <c r="I602" s="15">
        <v>0</v>
      </c>
    </row>
    <row r="603" spans="1:9" ht="15.75" customHeight="1">
      <c r="A603" s="15">
        <v>0</v>
      </c>
      <c r="B603" s="15">
        <v>0</v>
      </c>
      <c r="C603" s="15">
        <v>0</v>
      </c>
      <c r="G603" s="15">
        <v>0</v>
      </c>
      <c r="H603" s="15">
        <v>0</v>
      </c>
      <c r="I603" s="15">
        <v>0</v>
      </c>
    </row>
    <row r="604" spans="1:9" ht="15.75" customHeight="1">
      <c r="A604" s="15">
        <v>0</v>
      </c>
      <c r="B604" s="15">
        <v>0</v>
      </c>
      <c r="C604" s="15">
        <v>0</v>
      </c>
      <c r="G604" s="15">
        <v>0</v>
      </c>
      <c r="H604" s="15">
        <v>0</v>
      </c>
      <c r="I604" s="15">
        <v>0</v>
      </c>
    </row>
    <row r="605" spans="1:9" ht="15.75" customHeight="1">
      <c r="A605" s="15">
        <v>0</v>
      </c>
      <c r="B605" s="15">
        <v>0</v>
      </c>
      <c r="C605" s="15">
        <v>0</v>
      </c>
      <c r="G605" s="15">
        <v>0</v>
      </c>
      <c r="H605" s="15">
        <v>0</v>
      </c>
      <c r="I605" s="15">
        <v>0</v>
      </c>
    </row>
    <row r="606" spans="1:9" ht="15.75" customHeight="1">
      <c r="A606" s="15">
        <v>0</v>
      </c>
      <c r="B606" s="15">
        <v>0</v>
      </c>
      <c r="C606" s="15">
        <v>0</v>
      </c>
      <c r="G606" s="15">
        <v>0</v>
      </c>
      <c r="H606" s="15">
        <v>0</v>
      </c>
      <c r="I606" s="15">
        <v>0</v>
      </c>
    </row>
    <row r="607" spans="1:9" ht="15.75" customHeight="1">
      <c r="A607" s="15">
        <v>0</v>
      </c>
      <c r="B607" s="15">
        <v>0</v>
      </c>
      <c r="C607" s="15">
        <v>0</v>
      </c>
      <c r="G607" s="15">
        <v>0</v>
      </c>
      <c r="H607" s="15">
        <v>0</v>
      </c>
      <c r="I607" s="15">
        <v>0</v>
      </c>
    </row>
    <row r="608" spans="1:9" ht="15.75" customHeight="1">
      <c r="A608" s="15">
        <v>0</v>
      </c>
      <c r="B608" s="15">
        <v>0</v>
      </c>
      <c r="C608" s="15">
        <v>0</v>
      </c>
      <c r="G608" s="15">
        <v>0</v>
      </c>
      <c r="H608" s="15">
        <v>0</v>
      </c>
      <c r="I608" s="15">
        <v>0</v>
      </c>
    </row>
    <row r="609" spans="1:9" ht="15.75" customHeight="1">
      <c r="A609" s="15">
        <v>0</v>
      </c>
      <c r="B609" s="15">
        <v>0</v>
      </c>
      <c r="C609" s="15">
        <v>0</v>
      </c>
      <c r="G609" s="15">
        <v>0</v>
      </c>
      <c r="H609" s="15">
        <v>0</v>
      </c>
      <c r="I609" s="15">
        <v>0</v>
      </c>
    </row>
    <row r="610" spans="1:9" ht="15.75" customHeight="1">
      <c r="A610" s="15">
        <v>0</v>
      </c>
      <c r="B610" s="15">
        <v>0</v>
      </c>
      <c r="C610" s="15">
        <v>0</v>
      </c>
      <c r="G610" s="15">
        <v>0</v>
      </c>
      <c r="H610" s="15">
        <v>0</v>
      </c>
      <c r="I610" s="15">
        <v>0</v>
      </c>
    </row>
    <row r="611" spans="1:9" ht="15.75" customHeight="1">
      <c r="A611" s="15">
        <v>0</v>
      </c>
      <c r="B611" s="15">
        <v>0</v>
      </c>
      <c r="C611" s="15">
        <v>0</v>
      </c>
      <c r="G611" s="15">
        <v>0</v>
      </c>
      <c r="H611" s="15">
        <v>0</v>
      </c>
      <c r="I611" s="15">
        <v>0</v>
      </c>
    </row>
    <row r="612" spans="1:9" ht="15.75" customHeight="1">
      <c r="A612" s="15">
        <v>0</v>
      </c>
      <c r="B612" s="15">
        <v>0</v>
      </c>
      <c r="C612" s="15">
        <v>0</v>
      </c>
      <c r="G612" s="15">
        <v>0</v>
      </c>
      <c r="H612" s="15">
        <v>0</v>
      </c>
      <c r="I612" s="15">
        <v>0</v>
      </c>
    </row>
    <row r="613" spans="1:9" ht="15.75" customHeight="1">
      <c r="A613" s="15">
        <v>0</v>
      </c>
      <c r="B613" s="15">
        <v>0</v>
      </c>
      <c r="C613" s="15">
        <v>0</v>
      </c>
      <c r="G613" s="15">
        <v>0</v>
      </c>
      <c r="H613" s="15">
        <v>0</v>
      </c>
      <c r="I613" s="15">
        <v>0</v>
      </c>
    </row>
    <row r="614" spans="1:9" ht="15.75" customHeight="1">
      <c r="A614" s="15">
        <v>0</v>
      </c>
      <c r="B614" s="15">
        <v>0</v>
      </c>
      <c r="C614" s="15">
        <v>0</v>
      </c>
      <c r="G614" s="15">
        <v>0</v>
      </c>
      <c r="H614" s="15">
        <v>0</v>
      </c>
      <c r="I614" s="15">
        <v>0</v>
      </c>
    </row>
    <row r="615" spans="1:9" ht="15.75" customHeight="1">
      <c r="A615" s="15">
        <v>0</v>
      </c>
      <c r="B615" s="15">
        <v>0</v>
      </c>
      <c r="C615" s="15">
        <v>0</v>
      </c>
      <c r="G615" s="15">
        <v>0</v>
      </c>
      <c r="H615" s="15">
        <v>0</v>
      </c>
      <c r="I615" s="15">
        <v>0</v>
      </c>
    </row>
    <row r="616" spans="1:9" ht="15.75" customHeight="1">
      <c r="A616" s="15">
        <v>0</v>
      </c>
      <c r="B616" s="15">
        <v>0</v>
      </c>
      <c r="C616" s="15">
        <v>0</v>
      </c>
      <c r="G616" s="15">
        <v>0</v>
      </c>
      <c r="H616" s="15">
        <v>0</v>
      </c>
      <c r="I616" s="15">
        <v>0</v>
      </c>
    </row>
    <row r="617" spans="1:9" ht="15.75" customHeight="1">
      <c r="A617" s="15">
        <v>0</v>
      </c>
      <c r="B617" s="15">
        <v>0</v>
      </c>
      <c r="C617" s="15">
        <v>0</v>
      </c>
      <c r="G617" s="15">
        <v>0</v>
      </c>
      <c r="H617" s="15">
        <v>0</v>
      </c>
      <c r="I617" s="15">
        <v>0</v>
      </c>
    </row>
    <row r="618" spans="1:9" ht="15.75" customHeight="1">
      <c r="A618" s="15">
        <v>0</v>
      </c>
      <c r="B618" s="15">
        <v>0</v>
      </c>
      <c r="C618" s="15">
        <v>0</v>
      </c>
      <c r="G618" s="15">
        <v>0</v>
      </c>
      <c r="H618" s="15">
        <v>0</v>
      </c>
      <c r="I618" s="15">
        <v>0</v>
      </c>
    </row>
    <row r="619" spans="1:9" ht="15.75" customHeight="1">
      <c r="A619" s="15">
        <v>0</v>
      </c>
      <c r="B619" s="15">
        <v>0</v>
      </c>
      <c r="C619" s="15">
        <v>0</v>
      </c>
      <c r="G619" s="15">
        <v>0</v>
      </c>
      <c r="H619" s="15">
        <v>0</v>
      </c>
      <c r="I619" s="15">
        <v>0</v>
      </c>
    </row>
    <row r="620" spans="1:9" ht="15.75" customHeight="1">
      <c r="A620" s="15">
        <v>0</v>
      </c>
      <c r="B620" s="15">
        <v>0</v>
      </c>
      <c r="C620" s="15">
        <v>0</v>
      </c>
      <c r="G620" s="15">
        <v>0</v>
      </c>
      <c r="H620" s="15">
        <v>0</v>
      </c>
      <c r="I620" s="15">
        <v>0</v>
      </c>
    </row>
    <row r="621" spans="1:9" ht="15.75" customHeight="1">
      <c r="A621" s="15">
        <v>0</v>
      </c>
      <c r="B621" s="15">
        <v>0</v>
      </c>
      <c r="C621" s="15">
        <v>0</v>
      </c>
      <c r="G621" s="15">
        <v>0</v>
      </c>
      <c r="H621" s="15">
        <v>0</v>
      </c>
      <c r="I621" s="15">
        <v>0</v>
      </c>
    </row>
    <row r="622" spans="1:9" ht="15.75" customHeight="1">
      <c r="A622" s="15">
        <v>0</v>
      </c>
      <c r="B622" s="15">
        <v>0</v>
      </c>
      <c r="C622" s="15">
        <v>0</v>
      </c>
      <c r="G622" s="15">
        <v>0</v>
      </c>
      <c r="H622" s="15">
        <v>0</v>
      </c>
      <c r="I622" s="15">
        <v>0</v>
      </c>
    </row>
    <row r="623" spans="1:9" ht="15.75" customHeight="1">
      <c r="A623" s="15">
        <v>0</v>
      </c>
      <c r="B623" s="15">
        <v>0</v>
      </c>
      <c r="C623" s="15">
        <v>0</v>
      </c>
      <c r="G623" s="15">
        <v>0</v>
      </c>
      <c r="H623" s="15">
        <v>0</v>
      </c>
      <c r="I623" s="15">
        <v>0</v>
      </c>
    </row>
    <row r="624" spans="1:9" ht="15.75" customHeight="1">
      <c r="A624" s="15">
        <v>0</v>
      </c>
      <c r="B624" s="15">
        <v>0</v>
      </c>
      <c r="C624" s="15">
        <v>0</v>
      </c>
      <c r="G624" s="15">
        <v>0</v>
      </c>
      <c r="H624" s="15">
        <v>0</v>
      </c>
      <c r="I624" s="15">
        <v>0</v>
      </c>
    </row>
    <row r="625" spans="1:9" ht="15.75" customHeight="1">
      <c r="A625" s="15">
        <v>0</v>
      </c>
      <c r="B625" s="15">
        <v>0</v>
      </c>
      <c r="C625" s="15">
        <v>0</v>
      </c>
      <c r="G625" s="15">
        <v>0</v>
      </c>
      <c r="H625" s="15">
        <v>0</v>
      </c>
      <c r="I625" s="15">
        <v>0</v>
      </c>
    </row>
    <row r="626" spans="1:9" ht="15.75" customHeight="1">
      <c r="A626" s="15">
        <v>0</v>
      </c>
      <c r="B626" s="15">
        <v>0</v>
      </c>
      <c r="C626" s="15">
        <v>0</v>
      </c>
      <c r="G626" s="15">
        <v>0</v>
      </c>
      <c r="H626" s="15">
        <v>0</v>
      </c>
      <c r="I626" s="15">
        <v>0</v>
      </c>
    </row>
    <row r="627" spans="1:9" ht="15.75" customHeight="1">
      <c r="A627" s="15">
        <v>0</v>
      </c>
      <c r="B627" s="15">
        <v>0</v>
      </c>
      <c r="C627" s="15">
        <v>0</v>
      </c>
      <c r="G627" s="15">
        <v>0</v>
      </c>
      <c r="H627" s="15">
        <v>0</v>
      </c>
      <c r="I627" s="15">
        <v>0</v>
      </c>
    </row>
    <row r="628" spans="1:9" ht="15.75" customHeight="1">
      <c r="A628" s="15">
        <v>0</v>
      </c>
      <c r="B628" s="15">
        <v>0</v>
      </c>
      <c r="C628" s="15">
        <v>0</v>
      </c>
      <c r="G628" s="15">
        <v>0</v>
      </c>
      <c r="H628" s="15">
        <v>0</v>
      </c>
      <c r="I628" s="15">
        <v>0</v>
      </c>
    </row>
    <row r="629" spans="1:9" ht="15.75" customHeight="1">
      <c r="A629" s="15">
        <v>0</v>
      </c>
      <c r="B629" s="15">
        <v>0</v>
      </c>
      <c r="C629" s="15">
        <v>0</v>
      </c>
      <c r="G629" s="15">
        <v>0</v>
      </c>
      <c r="H629" s="15">
        <v>0</v>
      </c>
      <c r="I629" s="15">
        <v>0</v>
      </c>
    </row>
    <row r="630" spans="1:9" ht="15.75" customHeight="1">
      <c r="A630" s="15">
        <v>0</v>
      </c>
      <c r="B630" s="15">
        <v>0</v>
      </c>
      <c r="C630" s="15">
        <v>0</v>
      </c>
      <c r="G630" s="15">
        <v>0</v>
      </c>
      <c r="H630" s="15">
        <v>0</v>
      </c>
      <c r="I630" s="15">
        <v>0</v>
      </c>
    </row>
    <row r="631" spans="1:9" ht="15.75" customHeight="1">
      <c r="A631" s="15">
        <v>0</v>
      </c>
      <c r="B631" s="15">
        <v>0</v>
      </c>
      <c r="C631" s="15">
        <v>0</v>
      </c>
      <c r="G631" s="15">
        <v>0</v>
      </c>
      <c r="H631" s="15">
        <v>0</v>
      </c>
      <c r="I631" s="15">
        <v>0</v>
      </c>
    </row>
    <row r="632" spans="1:9" ht="15.75" customHeight="1">
      <c r="A632" s="15">
        <v>0</v>
      </c>
      <c r="B632" s="15">
        <v>0</v>
      </c>
      <c r="C632" s="15">
        <v>0</v>
      </c>
      <c r="G632" s="15">
        <v>0</v>
      </c>
      <c r="H632" s="15">
        <v>0</v>
      </c>
      <c r="I632" s="15">
        <v>0</v>
      </c>
    </row>
    <row r="633" spans="1:9" ht="15.75" customHeight="1">
      <c r="A633" s="15">
        <v>0</v>
      </c>
      <c r="B633" s="15">
        <v>0</v>
      </c>
      <c r="C633" s="15">
        <v>0</v>
      </c>
      <c r="G633" s="15">
        <v>0</v>
      </c>
      <c r="H633" s="15">
        <v>0</v>
      </c>
      <c r="I633" s="15">
        <v>0</v>
      </c>
    </row>
    <row r="634" spans="1:9" ht="15.75" customHeight="1">
      <c r="A634" s="15">
        <v>0</v>
      </c>
      <c r="B634" s="15">
        <v>0</v>
      </c>
      <c r="C634" s="15">
        <v>0</v>
      </c>
      <c r="G634" s="15">
        <v>0</v>
      </c>
      <c r="H634" s="15">
        <v>0</v>
      </c>
      <c r="I634" s="15">
        <v>0</v>
      </c>
    </row>
    <row r="635" spans="1:9" ht="15.75" customHeight="1">
      <c r="A635" s="15">
        <v>0</v>
      </c>
      <c r="B635" s="15">
        <v>0</v>
      </c>
      <c r="C635" s="15">
        <v>0</v>
      </c>
      <c r="G635" s="15">
        <v>0</v>
      </c>
      <c r="H635" s="15">
        <v>0</v>
      </c>
      <c r="I635" s="15">
        <v>0</v>
      </c>
    </row>
    <row r="636" spans="1:9" ht="15.75" customHeight="1">
      <c r="A636" s="15">
        <v>0</v>
      </c>
      <c r="B636" s="15">
        <v>0</v>
      </c>
      <c r="C636" s="15">
        <v>0</v>
      </c>
      <c r="G636" s="15">
        <v>0</v>
      </c>
      <c r="H636" s="15">
        <v>0</v>
      </c>
      <c r="I636" s="15">
        <v>0</v>
      </c>
    </row>
    <row r="637" spans="1:9" ht="15.75" customHeight="1">
      <c r="A637" s="15">
        <v>0</v>
      </c>
      <c r="B637" s="15">
        <v>0</v>
      </c>
      <c r="C637" s="15">
        <v>0</v>
      </c>
      <c r="G637" s="15">
        <v>0</v>
      </c>
      <c r="H637" s="15">
        <v>0</v>
      </c>
      <c r="I637" s="15">
        <v>0</v>
      </c>
    </row>
    <row r="638" spans="1:9" ht="15.75" customHeight="1">
      <c r="A638" s="15">
        <v>0</v>
      </c>
      <c r="B638" s="15">
        <v>0</v>
      </c>
      <c r="C638" s="15">
        <v>0</v>
      </c>
      <c r="G638" s="15">
        <v>0</v>
      </c>
      <c r="H638" s="15">
        <v>0</v>
      </c>
      <c r="I638" s="15">
        <v>0</v>
      </c>
    </row>
    <row r="639" spans="1:9" ht="15.75" customHeight="1">
      <c r="A639" s="15">
        <v>0</v>
      </c>
      <c r="B639" s="15">
        <v>0</v>
      </c>
      <c r="C639" s="15">
        <v>0</v>
      </c>
      <c r="G639" s="15">
        <v>0</v>
      </c>
      <c r="H639" s="15">
        <v>0</v>
      </c>
      <c r="I639" s="15">
        <v>0</v>
      </c>
    </row>
    <row r="640" spans="1:9" ht="15.75" customHeight="1">
      <c r="A640" s="15">
        <v>0</v>
      </c>
      <c r="B640" s="15">
        <v>0</v>
      </c>
      <c r="C640" s="15">
        <v>0</v>
      </c>
      <c r="G640" s="15">
        <v>0</v>
      </c>
      <c r="H640" s="15">
        <v>0</v>
      </c>
      <c r="I640" s="15">
        <v>0</v>
      </c>
    </row>
    <row r="641" spans="1:9" ht="15.75" customHeight="1">
      <c r="A641" s="15">
        <v>0</v>
      </c>
      <c r="B641" s="15">
        <v>0</v>
      </c>
      <c r="C641" s="15">
        <v>0</v>
      </c>
      <c r="G641" s="15">
        <v>0</v>
      </c>
      <c r="H641" s="15">
        <v>0</v>
      </c>
      <c r="I641" s="15">
        <v>0</v>
      </c>
    </row>
    <row r="642" spans="1:9" ht="15.75" customHeight="1">
      <c r="A642" s="15">
        <v>0</v>
      </c>
      <c r="B642" s="15">
        <v>0</v>
      </c>
      <c r="C642" s="15">
        <v>0</v>
      </c>
      <c r="G642" s="15">
        <v>0</v>
      </c>
      <c r="H642" s="15">
        <v>0</v>
      </c>
      <c r="I642" s="15">
        <v>0</v>
      </c>
    </row>
    <row r="643" spans="1:9" ht="15.75" customHeight="1">
      <c r="A643" s="15">
        <v>0</v>
      </c>
      <c r="B643" s="15">
        <v>0</v>
      </c>
      <c r="C643" s="15">
        <v>0</v>
      </c>
      <c r="G643" s="15">
        <v>0</v>
      </c>
      <c r="H643" s="15">
        <v>0</v>
      </c>
      <c r="I643" s="15">
        <v>0</v>
      </c>
    </row>
    <row r="644" spans="1:9" ht="15.75" customHeight="1">
      <c r="A644" s="15">
        <v>0</v>
      </c>
      <c r="B644" s="15">
        <v>0</v>
      </c>
      <c r="C644" s="15">
        <v>0</v>
      </c>
      <c r="G644" s="15">
        <v>0</v>
      </c>
      <c r="H644" s="15">
        <v>0</v>
      </c>
      <c r="I644" s="15">
        <v>0</v>
      </c>
    </row>
    <row r="645" spans="1:9" ht="15.75" customHeight="1">
      <c r="A645" s="15">
        <v>0</v>
      </c>
      <c r="B645" s="15">
        <v>0</v>
      </c>
      <c r="C645" s="15">
        <v>0</v>
      </c>
      <c r="G645" s="15">
        <v>0</v>
      </c>
      <c r="H645" s="15">
        <v>0</v>
      </c>
      <c r="I645" s="15">
        <v>0</v>
      </c>
    </row>
    <row r="646" spans="1:9" ht="15.75" customHeight="1">
      <c r="A646" s="15">
        <v>0</v>
      </c>
      <c r="B646" s="15">
        <v>0</v>
      </c>
      <c r="C646" s="15">
        <v>0</v>
      </c>
      <c r="G646" s="15">
        <v>0</v>
      </c>
      <c r="H646" s="15">
        <v>0</v>
      </c>
      <c r="I646" s="15">
        <v>0</v>
      </c>
    </row>
    <row r="647" spans="1:9" ht="15.75" customHeight="1">
      <c r="A647" s="15">
        <v>0</v>
      </c>
      <c r="B647" s="15">
        <v>0</v>
      </c>
      <c r="C647" s="15">
        <v>0</v>
      </c>
      <c r="G647" s="15">
        <v>0</v>
      </c>
      <c r="H647" s="15">
        <v>0</v>
      </c>
      <c r="I647" s="15">
        <v>0</v>
      </c>
    </row>
    <row r="648" spans="1:9" ht="15.75" customHeight="1">
      <c r="A648" s="15">
        <v>0</v>
      </c>
      <c r="B648" s="15">
        <v>0</v>
      </c>
      <c r="C648" s="15">
        <v>0</v>
      </c>
      <c r="G648" s="15">
        <v>0</v>
      </c>
      <c r="H648" s="15">
        <v>0</v>
      </c>
      <c r="I648" s="15">
        <v>0</v>
      </c>
    </row>
    <row r="649" spans="1:9" ht="15.75" customHeight="1">
      <c r="A649" s="15">
        <v>0</v>
      </c>
      <c r="B649" s="15">
        <v>0</v>
      </c>
      <c r="C649" s="15">
        <v>0</v>
      </c>
      <c r="G649" s="15">
        <v>0</v>
      </c>
      <c r="H649" s="15">
        <v>0</v>
      </c>
      <c r="I649" s="15">
        <v>0</v>
      </c>
    </row>
    <row r="650" spans="1:9" ht="15.75" customHeight="1">
      <c r="A650" s="15">
        <v>0</v>
      </c>
      <c r="B650" s="15">
        <v>0</v>
      </c>
      <c r="C650" s="15">
        <v>0</v>
      </c>
      <c r="G650" s="15">
        <v>0</v>
      </c>
      <c r="H650" s="15">
        <v>0</v>
      </c>
      <c r="I650" s="15">
        <v>0</v>
      </c>
    </row>
    <row r="651" spans="1:9" ht="15.75" customHeight="1">
      <c r="A651" s="15">
        <v>0</v>
      </c>
      <c r="B651" s="15">
        <v>0</v>
      </c>
      <c r="C651" s="15">
        <v>0</v>
      </c>
      <c r="G651" s="15">
        <v>0</v>
      </c>
      <c r="H651" s="15">
        <v>0</v>
      </c>
      <c r="I651" s="15">
        <v>0</v>
      </c>
    </row>
    <row r="652" spans="1:9" ht="15.75" customHeight="1">
      <c r="A652" s="15">
        <v>0</v>
      </c>
      <c r="B652" s="15">
        <v>0</v>
      </c>
      <c r="C652" s="15">
        <v>0</v>
      </c>
      <c r="G652" s="15">
        <v>0</v>
      </c>
      <c r="H652" s="15">
        <v>0</v>
      </c>
      <c r="I652" s="15">
        <v>0</v>
      </c>
    </row>
    <row r="653" spans="1:9" ht="15.75" customHeight="1">
      <c r="A653" s="15">
        <v>0</v>
      </c>
      <c r="B653" s="15">
        <v>0</v>
      </c>
      <c r="C653" s="15">
        <v>0</v>
      </c>
      <c r="G653" s="15">
        <v>0</v>
      </c>
      <c r="H653" s="15">
        <v>0</v>
      </c>
      <c r="I653" s="15">
        <v>0</v>
      </c>
    </row>
    <row r="654" spans="1:9" ht="15.75" customHeight="1">
      <c r="A654" s="15">
        <v>0</v>
      </c>
      <c r="B654" s="15">
        <v>0</v>
      </c>
      <c r="C654" s="15">
        <v>0</v>
      </c>
      <c r="G654" s="15">
        <v>0</v>
      </c>
      <c r="H654" s="15">
        <v>0</v>
      </c>
      <c r="I654" s="15">
        <v>0</v>
      </c>
    </row>
    <row r="655" spans="1:9" ht="15.75" customHeight="1">
      <c r="A655" s="15">
        <v>0</v>
      </c>
      <c r="B655" s="15">
        <v>0</v>
      </c>
      <c r="C655" s="15">
        <v>0</v>
      </c>
      <c r="G655" s="15">
        <v>0</v>
      </c>
      <c r="H655" s="15">
        <v>0</v>
      </c>
      <c r="I655" s="15">
        <v>0</v>
      </c>
    </row>
    <row r="656" spans="1:9" ht="15.75" customHeight="1">
      <c r="A656" s="15">
        <v>0</v>
      </c>
      <c r="B656" s="15">
        <v>0</v>
      </c>
      <c r="C656" s="15">
        <v>0</v>
      </c>
      <c r="G656" s="15">
        <v>0</v>
      </c>
      <c r="H656" s="15">
        <v>0</v>
      </c>
      <c r="I656" s="15">
        <v>0</v>
      </c>
    </row>
    <row r="657" spans="1:9" ht="15.75" customHeight="1">
      <c r="A657" s="15">
        <v>0</v>
      </c>
      <c r="B657" s="15">
        <v>0</v>
      </c>
      <c r="C657" s="15">
        <v>0</v>
      </c>
      <c r="G657" s="15">
        <v>0</v>
      </c>
      <c r="H657" s="15">
        <v>0</v>
      </c>
      <c r="I657" s="15">
        <v>0</v>
      </c>
    </row>
    <row r="658" spans="1:9" ht="15.75" customHeight="1">
      <c r="A658" s="15">
        <v>0</v>
      </c>
      <c r="B658" s="15">
        <v>0</v>
      </c>
      <c r="C658" s="15">
        <v>0</v>
      </c>
      <c r="G658" s="15">
        <v>0</v>
      </c>
      <c r="H658" s="15">
        <v>0</v>
      </c>
      <c r="I658" s="15">
        <v>0</v>
      </c>
    </row>
    <row r="659" spans="1:9" ht="15.75" customHeight="1">
      <c r="A659" s="15">
        <v>0</v>
      </c>
      <c r="B659" s="15">
        <v>0</v>
      </c>
      <c r="C659" s="15">
        <v>0</v>
      </c>
      <c r="G659" s="15">
        <v>0</v>
      </c>
      <c r="H659" s="15">
        <v>0</v>
      </c>
      <c r="I659" s="15">
        <v>0</v>
      </c>
    </row>
    <row r="660" spans="1:9" ht="15.75" customHeight="1">
      <c r="A660" s="15">
        <v>0</v>
      </c>
      <c r="B660" s="15">
        <v>0</v>
      </c>
      <c r="C660" s="15">
        <v>0</v>
      </c>
      <c r="G660" s="15">
        <v>0</v>
      </c>
      <c r="H660" s="15">
        <v>0</v>
      </c>
      <c r="I660" s="15">
        <v>0</v>
      </c>
    </row>
    <row r="661" spans="1:9" ht="15.75" customHeight="1">
      <c r="A661" s="15">
        <v>0</v>
      </c>
      <c r="B661" s="15">
        <v>0</v>
      </c>
      <c r="C661" s="15">
        <v>0</v>
      </c>
      <c r="G661" s="15">
        <v>0</v>
      </c>
      <c r="H661" s="15">
        <v>0</v>
      </c>
      <c r="I661" s="15">
        <v>0</v>
      </c>
    </row>
    <row r="662" spans="1:9" ht="15.75" customHeight="1">
      <c r="A662" s="15">
        <v>0</v>
      </c>
      <c r="B662" s="15">
        <v>0</v>
      </c>
      <c r="C662" s="15">
        <v>0</v>
      </c>
      <c r="G662" s="15">
        <v>0</v>
      </c>
      <c r="H662" s="15">
        <v>0</v>
      </c>
      <c r="I662" s="15">
        <v>0</v>
      </c>
    </row>
    <row r="663" spans="1:9" ht="15.75" customHeight="1">
      <c r="A663" s="15">
        <v>0</v>
      </c>
      <c r="B663" s="15">
        <v>0</v>
      </c>
      <c r="C663" s="15">
        <v>0</v>
      </c>
      <c r="G663" s="15">
        <v>0</v>
      </c>
      <c r="H663" s="15">
        <v>0</v>
      </c>
      <c r="I663" s="15">
        <v>0</v>
      </c>
    </row>
    <row r="664" spans="1:9" ht="15.75" customHeight="1">
      <c r="A664" s="15">
        <v>0</v>
      </c>
      <c r="B664" s="15">
        <v>0</v>
      </c>
      <c r="C664" s="15">
        <v>0</v>
      </c>
      <c r="G664" s="15">
        <v>0</v>
      </c>
      <c r="H664" s="15">
        <v>0</v>
      </c>
      <c r="I664" s="15">
        <v>0</v>
      </c>
    </row>
    <row r="665" spans="1:9" ht="15.75" customHeight="1">
      <c r="A665" s="15">
        <v>0</v>
      </c>
      <c r="B665" s="15">
        <v>0</v>
      </c>
      <c r="C665" s="15">
        <v>0</v>
      </c>
      <c r="G665" s="15">
        <v>0</v>
      </c>
      <c r="H665" s="15">
        <v>0</v>
      </c>
      <c r="I665" s="15">
        <v>0</v>
      </c>
    </row>
    <row r="666" spans="1:9" ht="15.75" customHeight="1">
      <c r="A666" s="15">
        <v>0</v>
      </c>
      <c r="B666" s="15">
        <v>0</v>
      </c>
      <c r="C666" s="15">
        <v>0</v>
      </c>
      <c r="G666" s="15">
        <v>0</v>
      </c>
      <c r="H666" s="15">
        <v>0</v>
      </c>
      <c r="I666" s="15">
        <v>0</v>
      </c>
    </row>
    <row r="667" spans="1:9" ht="15.75" customHeight="1">
      <c r="A667" s="15">
        <v>0</v>
      </c>
      <c r="B667" s="15">
        <v>0</v>
      </c>
      <c r="C667" s="15">
        <v>0</v>
      </c>
      <c r="G667" s="15">
        <v>0</v>
      </c>
      <c r="H667" s="15">
        <v>0</v>
      </c>
      <c r="I667" s="15">
        <v>0</v>
      </c>
    </row>
    <row r="668" spans="1:9" ht="15.75" customHeight="1">
      <c r="A668" s="15">
        <v>0</v>
      </c>
      <c r="B668" s="15">
        <v>0</v>
      </c>
      <c r="C668" s="15">
        <v>0</v>
      </c>
      <c r="G668" s="15">
        <v>0</v>
      </c>
      <c r="H668" s="15">
        <v>0</v>
      </c>
      <c r="I668" s="15">
        <v>0</v>
      </c>
    </row>
    <row r="669" spans="1:9" ht="15.75" customHeight="1">
      <c r="A669" s="15">
        <v>0</v>
      </c>
      <c r="B669" s="15">
        <v>0</v>
      </c>
      <c r="C669" s="15">
        <v>0</v>
      </c>
      <c r="G669" s="15">
        <v>0</v>
      </c>
      <c r="H669" s="15">
        <v>0</v>
      </c>
      <c r="I669" s="15">
        <v>0</v>
      </c>
    </row>
    <row r="670" spans="1:9" ht="15.75" customHeight="1">
      <c r="A670" s="15">
        <v>0</v>
      </c>
      <c r="B670" s="15">
        <v>0</v>
      </c>
      <c r="C670" s="15">
        <v>0</v>
      </c>
      <c r="G670" s="15">
        <v>0</v>
      </c>
      <c r="H670" s="15">
        <v>0</v>
      </c>
      <c r="I670" s="15">
        <v>0</v>
      </c>
    </row>
    <row r="671" spans="1:9" ht="15.75" customHeight="1">
      <c r="A671" s="15">
        <v>0</v>
      </c>
      <c r="B671" s="15">
        <v>0</v>
      </c>
      <c r="C671" s="15">
        <v>0</v>
      </c>
      <c r="G671" s="15">
        <v>0</v>
      </c>
      <c r="H671" s="15">
        <v>0</v>
      </c>
      <c r="I671" s="15">
        <v>0</v>
      </c>
    </row>
    <row r="672" spans="1:9" ht="15.75" customHeight="1">
      <c r="A672" s="15">
        <v>0</v>
      </c>
      <c r="B672" s="15">
        <v>0</v>
      </c>
      <c r="C672" s="15">
        <v>0</v>
      </c>
      <c r="G672" s="15">
        <v>0</v>
      </c>
      <c r="H672" s="15">
        <v>0</v>
      </c>
      <c r="I672" s="15">
        <v>0</v>
      </c>
    </row>
    <row r="673" spans="1:9" ht="15.75" customHeight="1">
      <c r="A673" s="15">
        <v>0</v>
      </c>
      <c r="B673" s="15">
        <v>0</v>
      </c>
      <c r="C673" s="15">
        <v>0</v>
      </c>
      <c r="G673" s="15">
        <v>0</v>
      </c>
      <c r="H673" s="15">
        <v>0</v>
      </c>
      <c r="I673" s="15">
        <v>0</v>
      </c>
    </row>
    <row r="674" spans="1:9" ht="15.75" customHeight="1">
      <c r="A674" s="15">
        <v>0</v>
      </c>
      <c r="B674" s="15">
        <v>0</v>
      </c>
      <c r="C674" s="15">
        <v>0</v>
      </c>
      <c r="G674" s="15">
        <v>0</v>
      </c>
      <c r="H674" s="15">
        <v>0</v>
      </c>
      <c r="I674" s="15">
        <v>0</v>
      </c>
    </row>
    <row r="675" spans="1:9" ht="15.75" customHeight="1">
      <c r="A675" s="15">
        <v>0</v>
      </c>
      <c r="B675" s="15">
        <v>0</v>
      </c>
      <c r="C675" s="15">
        <v>0</v>
      </c>
      <c r="G675" s="15">
        <v>0</v>
      </c>
      <c r="H675" s="15">
        <v>0</v>
      </c>
      <c r="I675" s="15">
        <v>0</v>
      </c>
    </row>
    <row r="676" spans="1:9" ht="15.75" customHeight="1">
      <c r="A676" s="15">
        <v>0</v>
      </c>
      <c r="B676" s="15">
        <v>0</v>
      </c>
      <c r="C676" s="15">
        <v>0</v>
      </c>
      <c r="G676" s="15">
        <v>0</v>
      </c>
      <c r="H676" s="15">
        <v>0</v>
      </c>
      <c r="I676" s="15">
        <v>0</v>
      </c>
    </row>
    <row r="677" spans="1:9" ht="15.75" customHeight="1">
      <c r="A677" s="15">
        <v>0</v>
      </c>
      <c r="B677" s="15">
        <v>0</v>
      </c>
      <c r="C677" s="15">
        <v>0</v>
      </c>
      <c r="G677" s="15">
        <v>0</v>
      </c>
      <c r="H677" s="15">
        <v>0</v>
      </c>
      <c r="I677" s="15">
        <v>0</v>
      </c>
    </row>
    <row r="678" spans="1:9" ht="15.75" customHeight="1">
      <c r="A678" s="15">
        <v>0</v>
      </c>
      <c r="B678" s="15">
        <v>0</v>
      </c>
      <c r="C678" s="15">
        <v>0</v>
      </c>
      <c r="G678" s="15">
        <v>0</v>
      </c>
      <c r="H678" s="15">
        <v>0</v>
      </c>
      <c r="I678" s="15">
        <v>0</v>
      </c>
    </row>
    <row r="679" spans="1:9" ht="15.75" customHeight="1">
      <c r="A679" s="15">
        <v>0</v>
      </c>
      <c r="B679" s="15">
        <v>0</v>
      </c>
      <c r="C679" s="15">
        <v>0</v>
      </c>
      <c r="G679" s="15">
        <v>0</v>
      </c>
      <c r="H679" s="15">
        <v>0</v>
      </c>
      <c r="I679" s="15">
        <v>0</v>
      </c>
    </row>
    <row r="680" spans="1:9" ht="15.75" customHeight="1">
      <c r="A680" s="15">
        <v>0</v>
      </c>
      <c r="B680" s="15">
        <v>0</v>
      </c>
      <c r="C680" s="15">
        <v>0</v>
      </c>
      <c r="G680" s="15">
        <v>0</v>
      </c>
      <c r="H680" s="15">
        <v>0</v>
      </c>
      <c r="I680" s="15">
        <v>0</v>
      </c>
    </row>
    <row r="681" spans="1:9" ht="15.75" customHeight="1">
      <c r="A681" s="15">
        <v>0</v>
      </c>
      <c r="B681" s="15">
        <v>0</v>
      </c>
      <c r="C681" s="15">
        <v>0</v>
      </c>
      <c r="G681" s="15">
        <v>0</v>
      </c>
      <c r="H681" s="15">
        <v>0</v>
      </c>
      <c r="I681" s="15">
        <v>0</v>
      </c>
    </row>
    <row r="682" spans="1:9" ht="15.75" customHeight="1">
      <c r="A682" s="15">
        <v>0</v>
      </c>
      <c r="B682" s="15">
        <v>0</v>
      </c>
      <c r="C682" s="15">
        <v>0</v>
      </c>
      <c r="G682" s="15">
        <v>0</v>
      </c>
      <c r="H682" s="15">
        <v>0</v>
      </c>
      <c r="I682" s="15">
        <v>0</v>
      </c>
    </row>
    <row r="683" spans="1:9" ht="15.75" customHeight="1">
      <c r="A683" s="15">
        <v>0</v>
      </c>
      <c r="B683" s="15">
        <v>0</v>
      </c>
      <c r="C683" s="15">
        <v>0</v>
      </c>
      <c r="G683" s="15">
        <v>0</v>
      </c>
      <c r="H683" s="15">
        <v>0</v>
      </c>
      <c r="I683" s="15">
        <v>0</v>
      </c>
    </row>
    <row r="684" spans="1:9" ht="15.75" customHeight="1">
      <c r="A684" s="15">
        <v>0</v>
      </c>
      <c r="B684" s="15">
        <v>0</v>
      </c>
      <c r="C684" s="15">
        <v>0</v>
      </c>
      <c r="G684" s="15">
        <v>0</v>
      </c>
      <c r="H684" s="15">
        <v>0</v>
      </c>
      <c r="I684" s="15">
        <v>0</v>
      </c>
    </row>
    <row r="685" spans="1:9" ht="15.75" customHeight="1">
      <c r="A685" s="15">
        <v>0</v>
      </c>
      <c r="B685" s="15">
        <v>0</v>
      </c>
      <c r="C685" s="15">
        <v>0</v>
      </c>
      <c r="G685" s="15">
        <v>0</v>
      </c>
      <c r="H685" s="15">
        <v>0</v>
      </c>
      <c r="I685" s="15">
        <v>0</v>
      </c>
    </row>
    <row r="686" spans="1:9" ht="15.75" customHeight="1">
      <c r="A686" s="15">
        <v>0</v>
      </c>
      <c r="B686" s="15">
        <v>0</v>
      </c>
      <c r="C686" s="15">
        <v>0</v>
      </c>
      <c r="G686" s="15">
        <v>0</v>
      </c>
      <c r="H686" s="15">
        <v>0</v>
      </c>
      <c r="I686" s="15">
        <v>0</v>
      </c>
    </row>
    <row r="687" spans="1:9" ht="15.75" customHeight="1">
      <c r="A687" s="15">
        <v>0</v>
      </c>
      <c r="B687" s="15">
        <v>0</v>
      </c>
      <c r="C687" s="15">
        <v>0</v>
      </c>
      <c r="G687" s="15">
        <v>0</v>
      </c>
      <c r="H687" s="15">
        <v>0</v>
      </c>
      <c r="I687" s="15">
        <v>0</v>
      </c>
    </row>
    <row r="688" spans="1:9" ht="15.75" customHeight="1">
      <c r="A688" s="15">
        <v>0</v>
      </c>
      <c r="B688" s="15">
        <v>0</v>
      </c>
      <c r="C688" s="15">
        <v>0</v>
      </c>
      <c r="G688" s="15">
        <v>0</v>
      </c>
      <c r="H688" s="15">
        <v>0</v>
      </c>
      <c r="I688" s="15">
        <v>0</v>
      </c>
    </row>
    <row r="689" spans="1:9" ht="15.75" customHeight="1">
      <c r="A689" s="15">
        <v>0</v>
      </c>
      <c r="B689" s="15">
        <v>0</v>
      </c>
      <c r="C689" s="15">
        <v>0</v>
      </c>
      <c r="G689" s="15">
        <v>0</v>
      </c>
      <c r="H689" s="15">
        <v>0</v>
      </c>
      <c r="I689" s="15">
        <v>0</v>
      </c>
    </row>
    <row r="690" spans="1:9" ht="15.75" customHeight="1">
      <c r="A690" s="15">
        <v>0</v>
      </c>
      <c r="B690" s="15">
        <v>0</v>
      </c>
      <c r="C690" s="15">
        <v>0</v>
      </c>
      <c r="G690" s="15">
        <v>0</v>
      </c>
      <c r="H690" s="15">
        <v>0</v>
      </c>
      <c r="I690" s="15">
        <v>0</v>
      </c>
    </row>
    <row r="691" spans="1:9" ht="15.75" customHeight="1">
      <c r="A691" s="15">
        <v>0</v>
      </c>
      <c r="B691" s="15">
        <v>0</v>
      </c>
      <c r="C691" s="15">
        <v>0</v>
      </c>
      <c r="G691" s="15">
        <v>0</v>
      </c>
      <c r="H691" s="15">
        <v>0</v>
      </c>
      <c r="I691" s="15">
        <v>0</v>
      </c>
    </row>
    <row r="692" spans="1:9" ht="15.75" customHeight="1">
      <c r="A692" s="15">
        <v>0</v>
      </c>
      <c r="B692" s="15">
        <v>0</v>
      </c>
      <c r="C692" s="15">
        <v>0</v>
      </c>
      <c r="G692" s="15">
        <v>0</v>
      </c>
      <c r="H692" s="15">
        <v>0</v>
      </c>
      <c r="I692" s="15">
        <v>0</v>
      </c>
    </row>
    <row r="693" spans="1:9" ht="15.75" customHeight="1">
      <c r="A693" s="15">
        <v>0</v>
      </c>
      <c r="B693" s="15">
        <v>0</v>
      </c>
      <c r="C693" s="15">
        <v>0</v>
      </c>
      <c r="G693" s="15">
        <v>0</v>
      </c>
      <c r="H693" s="15">
        <v>0</v>
      </c>
      <c r="I693" s="15">
        <v>0</v>
      </c>
    </row>
    <row r="694" spans="1:9" ht="15.75" customHeight="1">
      <c r="A694" s="15">
        <v>0</v>
      </c>
      <c r="B694" s="15">
        <v>0</v>
      </c>
      <c r="C694" s="15">
        <v>0</v>
      </c>
      <c r="G694" s="15">
        <v>0</v>
      </c>
      <c r="H694" s="15">
        <v>0</v>
      </c>
      <c r="I694" s="15">
        <v>0</v>
      </c>
    </row>
    <row r="695" spans="1:9" ht="15.75" customHeight="1">
      <c r="A695" s="15">
        <v>0</v>
      </c>
      <c r="B695" s="15">
        <v>0</v>
      </c>
      <c r="C695" s="15">
        <v>0</v>
      </c>
      <c r="G695" s="15">
        <v>0</v>
      </c>
      <c r="H695" s="15">
        <v>0</v>
      </c>
      <c r="I695" s="15">
        <v>0</v>
      </c>
    </row>
    <row r="696" spans="1:9" ht="15.75" customHeight="1">
      <c r="A696" s="15">
        <v>0</v>
      </c>
      <c r="B696" s="15">
        <v>0</v>
      </c>
      <c r="C696" s="15">
        <v>0</v>
      </c>
      <c r="G696" s="15">
        <v>0</v>
      </c>
      <c r="H696" s="15">
        <v>0</v>
      </c>
      <c r="I696" s="15">
        <v>0</v>
      </c>
    </row>
    <row r="697" spans="1:9" ht="15.75" customHeight="1">
      <c r="A697" s="15">
        <v>0</v>
      </c>
      <c r="B697" s="15">
        <v>0</v>
      </c>
      <c r="C697" s="15">
        <v>0</v>
      </c>
      <c r="G697" s="15">
        <v>0</v>
      </c>
      <c r="H697" s="15">
        <v>0</v>
      </c>
      <c r="I697" s="15">
        <v>0</v>
      </c>
    </row>
    <row r="698" spans="1:9" ht="15.75" customHeight="1">
      <c r="A698" s="15">
        <v>0</v>
      </c>
      <c r="B698" s="15">
        <v>0</v>
      </c>
      <c r="C698" s="15">
        <v>0</v>
      </c>
      <c r="G698" s="15">
        <v>0</v>
      </c>
      <c r="H698" s="15">
        <v>0</v>
      </c>
      <c r="I698" s="15">
        <v>0</v>
      </c>
    </row>
    <row r="699" spans="1:9" ht="15.75" customHeight="1">
      <c r="A699" s="15">
        <v>0</v>
      </c>
      <c r="B699" s="15">
        <v>0</v>
      </c>
      <c r="C699" s="15">
        <v>0</v>
      </c>
      <c r="G699" s="15">
        <v>0</v>
      </c>
      <c r="H699" s="15">
        <v>0</v>
      </c>
      <c r="I699" s="15">
        <v>0</v>
      </c>
    </row>
    <row r="700" spans="1:9" ht="15.75" customHeight="1">
      <c r="A700" s="15">
        <v>0</v>
      </c>
      <c r="B700" s="15">
        <v>0</v>
      </c>
      <c r="C700" s="15">
        <v>0</v>
      </c>
      <c r="G700" s="15">
        <v>0</v>
      </c>
      <c r="H700" s="15">
        <v>0</v>
      </c>
      <c r="I700" s="15">
        <v>0</v>
      </c>
    </row>
    <row r="701" spans="1:9" ht="15.75" customHeight="1">
      <c r="A701" s="15">
        <v>0</v>
      </c>
      <c r="B701" s="15">
        <v>0</v>
      </c>
      <c r="C701" s="15">
        <v>0</v>
      </c>
      <c r="G701" s="15">
        <v>0</v>
      </c>
      <c r="H701" s="15">
        <v>0</v>
      </c>
      <c r="I701" s="15">
        <v>0</v>
      </c>
    </row>
    <row r="702" spans="1:9" ht="15.75" customHeight="1">
      <c r="A702" s="15">
        <v>0</v>
      </c>
      <c r="B702" s="15">
        <v>0</v>
      </c>
      <c r="C702" s="15">
        <v>0</v>
      </c>
      <c r="G702" s="15">
        <v>0</v>
      </c>
      <c r="H702" s="15">
        <v>0</v>
      </c>
      <c r="I702" s="15">
        <v>0</v>
      </c>
    </row>
    <row r="703" spans="1:9" ht="15.75" customHeight="1">
      <c r="A703" s="15">
        <v>0</v>
      </c>
      <c r="B703" s="15">
        <v>0</v>
      </c>
      <c r="C703" s="15">
        <v>0</v>
      </c>
      <c r="G703" s="15">
        <v>0</v>
      </c>
      <c r="H703" s="15">
        <v>0</v>
      </c>
      <c r="I703" s="15">
        <v>0</v>
      </c>
    </row>
    <row r="704" spans="1:9" ht="15.75" customHeight="1">
      <c r="A704" s="15">
        <v>0</v>
      </c>
      <c r="B704" s="15">
        <v>0</v>
      </c>
      <c r="C704" s="15">
        <v>0</v>
      </c>
      <c r="G704" s="15">
        <v>0</v>
      </c>
      <c r="H704" s="15">
        <v>0</v>
      </c>
      <c r="I704" s="15">
        <v>0</v>
      </c>
    </row>
    <row r="705" spans="1:9" ht="15.75" customHeight="1">
      <c r="A705" s="15">
        <v>0</v>
      </c>
      <c r="B705" s="15">
        <v>0</v>
      </c>
      <c r="C705" s="15">
        <v>0</v>
      </c>
      <c r="G705" s="15">
        <v>0</v>
      </c>
      <c r="H705" s="15">
        <v>0</v>
      </c>
      <c r="I705" s="15">
        <v>0</v>
      </c>
    </row>
    <row r="706" spans="1:9" ht="15.75" customHeight="1">
      <c r="A706" s="15">
        <v>0</v>
      </c>
      <c r="B706" s="15">
        <v>0</v>
      </c>
      <c r="C706" s="15">
        <v>0</v>
      </c>
      <c r="G706" s="15">
        <v>0</v>
      </c>
      <c r="H706" s="15">
        <v>0</v>
      </c>
      <c r="I706" s="15">
        <v>0</v>
      </c>
    </row>
    <row r="707" spans="1:9" ht="15.75" customHeight="1">
      <c r="A707" s="15">
        <v>0</v>
      </c>
      <c r="B707" s="15">
        <v>0</v>
      </c>
      <c r="C707" s="15">
        <v>0</v>
      </c>
      <c r="G707" s="15">
        <v>0</v>
      </c>
      <c r="H707" s="15">
        <v>0</v>
      </c>
      <c r="I707" s="15">
        <v>0</v>
      </c>
    </row>
    <row r="708" spans="1:9" ht="15.75" customHeight="1">
      <c r="A708" s="15">
        <v>0</v>
      </c>
      <c r="B708" s="15">
        <v>0</v>
      </c>
      <c r="C708" s="15">
        <v>0</v>
      </c>
      <c r="G708" s="15">
        <v>0</v>
      </c>
      <c r="H708" s="15">
        <v>0</v>
      </c>
      <c r="I708" s="15">
        <v>0</v>
      </c>
    </row>
    <row r="709" spans="1:9" ht="15.75" customHeight="1">
      <c r="A709" s="15">
        <v>0</v>
      </c>
      <c r="B709" s="15">
        <v>0</v>
      </c>
      <c r="C709" s="15">
        <v>0</v>
      </c>
      <c r="G709" s="15">
        <v>0</v>
      </c>
      <c r="H709" s="15">
        <v>0</v>
      </c>
      <c r="I709" s="15">
        <v>0</v>
      </c>
    </row>
    <row r="710" spans="1:9" ht="15.75" customHeight="1">
      <c r="A710" s="15">
        <v>0</v>
      </c>
      <c r="B710" s="15">
        <v>0</v>
      </c>
      <c r="C710" s="15">
        <v>0</v>
      </c>
      <c r="G710" s="15">
        <v>0</v>
      </c>
      <c r="H710" s="15">
        <v>0</v>
      </c>
      <c r="I710" s="15">
        <v>0</v>
      </c>
    </row>
    <row r="711" spans="1:9" ht="15.75" customHeight="1">
      <c r="A711" s="15">
        <v>0</v>
      </c>
      <c r="B711" s="15">
        <v>0</v>
      </c>
      <c r="C711" s="15">
        <v>0</v>
      </c>
      <c r="G711" s="15">
        <v>0</v>
      </c>
      <c r="H711" s="15">
        <v>0</v>
      </c>
      <c r="I711" s="15">
        <v>0</v>
      </c>
    </row>
    <row r="712" spans="1:9" ht="15.75" customHeight="1">
      <c r="A712" s="15">
        <v>0</v>
      </c>
      <c r="B712" s="15">
        <v>0</v>
      </c>
      <c r="C712" s="15">
        <v>0</v>
      </c>
      <c r="G712" s="15">
        <v>0</v>
      </c>
      <c r="H712" s="15">
        <v>0</v>
      </c>
      <c r="I712" s="15">
        <v>0</v>
      </c>
    </row>
    <row r="713" spans="1:9" ht="15.75" customHeight="1">
      <c r="A713" s="15">
        <v>0</v>
      </c>
      <c r="B713" s="15">
        <v>0</v>
      </c>
      <c r="C713" s="15">
        <v>0</v>
      </c>
      <c r="G713" s="15">
        <v>0</v>
      </c>
      <c r="H713" s="15">
        <v>0</v>
      </c>
      <c r="I713" s="15">
        <v>0</v>
      </c>
    </row>
    <row r="714" spans="1:9" ht="15.75" customHeight="1">
      <c r="A714" s="15">
        <v>0</v>
      </c>
      <c r="B714" s="15">
        <v>0</v>
      </c>
      <c r="C714" s="15">
        <v>0</v>
      </c>
      <c r="G714" s="15">
        <v>0</v>
      </c>
      <c r="H714" s="15">
        <v>0</v>
      </c>
      <c r="I714" s="15">
        <v>0</v>
      </c>
    </row>
    <row r="715" spans="1:9" ht="15.75" customHeight="1">
      <c r="A715" s="15">
        <v>0</v>
      </c>
      <c r="B715" s="15">
        <v>0</v>
      </c>
      <c r="C715" s="15">
        <v>0</v>
      </c>
      <c r="G715" s="15">
        <v>0</v>
      </c>
      <c r="H715" s="15">
        <v>0</v>
      </c>
      <c r="I715" s="15">
        <v>0</v>
      </c>
    </row>
    <row r="716" spans="1:9" ht="15.75" customHeight="1">
      <c r="A716" s="15">
        <v>0</v>
      </c>
      <c r="B716" s="15">
        <v>0</v>
      </c>
      <c r="C716" s="15">
        <v>0</v>
      </c>
      <c r="G716" s="15">
        <v>0</v>
      </c>
      <c r="H716" s="15">
        <v>0</v>
      </c>
      <c r="I716" s="15">
        <v>0</v>
      </c>
    </row>
    <row r="717" spans="1:9" ht="15.75" customHeight="1">
      <c r="A717" s="15">
        <v>0</v>
      </c>
      <c r="B717" s="15">
        <v>0</v>
      </c>
      <c r="C717" s="15">
        <v>0</v>
      </c>
      <c r="G717" s="15">
        <v>0</v>
      </c>
      <c r="H717" s="15">
        <v>0</v>
      </c>
      <c r="I717" s="15">
        <v>0</v>
      </c>
    </row>
    <row r="718" spans="1:9" ht="15.75" customHeight="1">
      <c r="A718" s="15">
        <v>0</v>
      </c>
      <c r="B718" s="15">
        <v>0</v>
      </c>
      <c r="C718" s="15">
        <v>0</v>
      </c>
      <c r="G718" s="15">
        <v>0</v>
      </c>
      <c r="H718" s="15">
        <v>0</v>
      </c>
      <c r="I718" s="15">
        <v>0</v>
      </c>
    </row>
    <row r="719" spans="1:9" ht="15.75" customHeight="1">
      <c r="A719" s="15">
        <v>0</v>
      </c>
      <c r="B719" s="15">
        <v>0</v>
      </c>
      <c r="C719" s="15">
        <v>0</v>
      </c>
      <c r="G719" s="15">
        <v>0</v>
      </c>
      <c r="H719" s="15">
        <v>0</v>
      </c>
      <c r="I719" s="15">
        <v>0</v>
      </c>
    </row>
    <row r="720" spans="1:9" ht="15.75" customHeight="1">
      <c r="A720" s="15">
        <v>0</v>
      </c>
      <c r="B720" s="15">
        <v>0</v>
      </c>
      <c r="C720" s="15">
        <v>0</v>
      </c>
      <c r="G720" s="15">
        <v>0</v>
      </c>
      <c r="H720" s="15">
        <v>0</v>
      </c>
      <c r="I720" s="15">
        <v>0</v>
      </c>
    </row>
    <row r="721" spans="1:9" ht="15.75" customHeight="1">
      <c r="A721" s="15">
        <v>0</v>
      </c>
      <c r="B721" s="15">
        <v>0</v>
      </c>
      <c r="C721" s="15">
        <v>0</v>
      </c>
      <c r="G721" s="15">
        <v>0</v>
      </c>
      <c r="H721" s="15">
        <v>0</v>
      </c>
      <c r="I721" s="15">
        <v>0</v>
      </c>
    </row>
    <row r="722" spans="1:9" ht="15.75" customHeight="1">
      <c r="A722" s="15">
        <v>0</v>
      </c>
      <c r="B722" s="15">
        <v>0</v>
      </c>
      <c r="C722" s="15">
        <v>0</v>
      </c>
      <c r="G722" s="15">
        <v>0</v>
      </c>
      <c r="H722" s="15">
        <v>0</v>
      </c>
      <c r="I722" s="15">
        <v>0</v>
      </c>
    </row>
    <row r="723" spans="1:9" ht="15.75" customHeight="1">
      <c r="A723" s="15">
        <v>0</v>
      </c>
      <c r="B723" s="15">
        <v>0</v>
      </c>
      <c r="C723" s="15">
        <v>0</v>
      </c>
      <c r="G723" s="15">
        <v>0</v>
      </c>
      <c r="H723" s="15">
        <v>0</v>
      </c>
      <c r="I723" s="15">
        <v>0</v>
      </c>
    </row>
    <row r="724" spans="1:9" ht="15.75" customHeight="1">
      <c r="A724" s="15">
        <v>0</v>
      </c>
      <c r="B724" s="15">
        <v>0</v>
      </c>
      <c r="C724" s="15">
        <v>0</v>
      </c>
      <c r="G724" s="15">
        <v>0</v>
      </c>
      <c r="H724" s="15">
        <v>0</v>
      </c>
      <c r="I724" s="15">
        <v>0</v>
      </c>
    </row>
    <row r="725" spans="1:9" ht="15.75" customHeight="1">
      <c r="A725" s="15">
        <v>0</v>
      </c>
      <c r="B725" s="15">
        <v>0</v>
      </c>
      <c r="C725" s="15">
        <v>0</v>
      </c>
      <c r="G725" s="15">
        <v>0</v>
      </c>
      <c r="H725" s="15">
        <v>0</v>
      </c>
      <c r="I725" s="15">
        <v>0</v>
      </c>
    </row>
    <row r="726" spans="1:9" ht="15.75" customHeight="1">
      <c r="A726" s="15">
        <v>0</v>
      </c>
      <c r="B726" s="15">
        <v>0</v>
      </c>
      <c r="C726" s="15">
        <v>0</v>
      </c>
      <c r="G726" s="15">
        <v>0</v>
      </c>
      <c r="H726" s="15">
        <v>0</v>
      </c>
      <c r="I726" s="15">
        <v>0</v>
      </c>
    </row>
    <row r="727" spans="1:9" ht="15.75" customHeight="1">
      <c r="A727" s="15">
        <v>0</v>
      </c>
      <c r="B727" s="15">
        <v>0</v>
      </c>
      <c r="C727" s="15">
        <v>0</v>
      </c>
      <c r="G727" s="15">
        <v>0</v>
      </c>
      <c r="H727" s="15">
        <v>0</v>
      </c>
      <c r="I727" s="15">
        <v>0</v>
      </c>
    </row>
    <row r="728" spans="1:9" ht="15.75" customHeight="1">
      <c r="A728" s="15">
        <v>0</v>
      </c>
      <c r="B728" s="15">
        <v>0</v>
      </c>
      <c r="C728" s="15">
        <v>0</v>
      </c>
      <c r="G728" s="15">
        <v>0</v>
      </c>
      <c r="H728" s="15">
        <v>0</v>
      </c>
      <c r="I728" s="15">
        <v>0</v>
      </c>
    </row>
    <row r="729" spans="1:9" ht="15.75" customHeight="1">
      <c r="A729" s="15">
        <v>0</v>
      </c>
      <c r="B729" s="15">
        <v>0</v>
      </c>
      <c r="C729" s="15">
        <v>0</v>
      </c>
      <c r="G729" s="15">
        <v>0</v>
      </c>
      <c r="H729" s="15">
        <v>0</v>
      </c>
      <c r="I729" s="15">
        <v>0</v>
      </c>
    </row>
    <row r="730" spans="1:9" ht="15.75" customHeight="1">
      <c r="A730" s="15">
        <v>0</v>
      </c>
      <c r="B730" s="15">
        <v>0</v>
      </c>
      <c r="C730" s="15">
        <v>0</v>
      </c>
      <c r="G730" s="15">
        <v>0</v>
      </c>
      <c r="H730" s="15">
        <v>0</v>
      </c>
      <c r="I730" s="15">
        <v>0</v>
      </c>
    </row>
    <row r="731" spans="1:9" ht="15.75" customHeight="1">
      <c r="A731" s="15">
        <v>0</v>
      </c>
      <c r="B731" s="15">
        <v>0</v>
      </c>
      <c r="C731" s="15">
        <v>0</v>
      </c>
      <c r="G731" s="15">
        <v>0</v>
      </c>
      <c r="H731" s="15">
        <v>0</v>
      </c>
      <c r="I731" s="15">
        <v>0</v>
      </c>
    </row>
    <row r="732" spans="1:9" ht="15.75" customHeight="1">
      <c r="A732" s="15">
        <v>0</v>
      </c>
      <c r="B732" s="15">
        <v>0</v>
      </c>
      <c r="C732" s="15">
        <v>0</v>
      </c>
      <c r="G732" s="15">
        <v>0</v>
      </c>
      <c r="H732" s="15">
        <v>0</v>
      </c>
      <c r="I732" s="15">
        <v>0</v>
      </c>
    </row>
    <row r="733" spans="1:9" ht="15.75" customHeight="1">
      <c r="A733" s="15">
        <v>0</v>
      </c>
      <c r="B733" s="15">
        <v>0</v>
      </c>
      <c r="C733" s="15">
        <v>0</v>
      </c>
      <c r="G733" s="15">
        <v>0</v>
      </c>
      <c r="H733" s="15">
        <v>0</v>
      </c>
      <c r="I733" s="15">
        <v>0</v>
      </c>
    </row>
    <row r="734" spans="1:9" ht="15.75" customHeight="1">
      <c r="A734" s="15">
        <v>0</v>
      </c>
      <c r="B734" s="15">
        <v>0</v>
      </c>
      <c r="C734" s="15">
        <v>0</v>
      </c>
      <c r="G734" s="15">
        <v>0</v>
      </c>
      <c r="H734" s="15">
        <v>0</v>
      </c>
      <c r="I734" s="15">
        <v>0</v>
      </c>
    </row>
    <row r="735" spans="1:9" ht="15.75" customHeight="1">
      <c r="A735" s="15">
        <v>0</v>
      </c>
      <c r="B735" s="15">
        <v>0</v>
      </c>
      <c r="C735" s="15">
        <v>0</v>
      </c>
      <c r="G735" s="15">
        <v>0</v>
      </c>
      <c r="H735" s="15">
        <v>0</v>
      </c>
      <c r="I735" s="15">
        <v>0</v>
      </c>
    </row>
    <row r="736" spans="1:9" ht="15.75" customHeight="1">
      <c r="A736" s="15">
        <v>0</v>
      </c>
      <c r="B736" s="15">
        <v>0</v>
      </c>
      <c r="C736" s="15">
        <v>0</v>
      </c>
      <c r="G736" s="15">
        <v>0</v>
      </c>
      <c r="H736" s="15">
        <v>0</v>
      </c>
      <c r="I736" s="15">
        <v>0</v>
      </c>
    </row>
    <row r="737" spans="1:9" ht="15.75" customHeight="1">
      <c r="A737" s="15">
        <v>0</v>
      </c>
      <c r="B737" s="15">
        <v>0</v>
      </c>
      <c r="C737" s="15">
        <v>0</v>
      </c>
      <c r="G737" s="15">
        <v>0</v>
      </c>
      <c r="H737" s="15">
        <v>0</v>
      </c>
      <c r="I737" s="15">
        <v>0</v>
      </c>
    </row>
    <row r="738" spans="1:9" ht="15.75" customHeight="1">
      <c r="A738" s="15">
        <v>0</v>
      </c>
      <c r="B738" s="15">
        <v>0</v>
      </c>
      <c r="C738" s="15">
        <v>0</v>
      </c>
      <c r="G738" s="15">
        <v>0</v>
      </c>
      <c r="H738" s="15">
        <v>0</v>
      </c>
      <c r="I738" s="15">
        <v>0</v>
      </c>
    </row>
    <row r="739" spans="1:9" ht="15.75" customHeight="1">
      <c r="A739" s="15">
        <v>0</v>
      </c>
      <c r="B739" s="15">
        <v>0</v>
      </c>
      <c r="C739" s="15">
        <v>0</v>
      </c>
      <c r="G739" s="15">
        <v>0</v>
      </c>
      <c r="H739" s="15">
        <v>0</v>
      </c>
      <c r="I739" s="15">
        <v>0</v>
      </c>
    </row>
    <row r="740" spans="1:9" ht="15.75" customHeight="1">
      <c r="A740" s="15">
        <v>0</v>
      </c>
      <c r="B740" s="15">
        <v>0</v>
      </c>
      <c r="C740" s="15">
        <v>0</v>
      </c>
      <c r="G740" s="15">
        <v>0</v>
      </c>
      <c r="H740" s="15">
        <v>0</v>
      </c>
      <c r="I740" s="15">
        <v>0</v>
      </c>
    </row>
    <row r="741" spans="1:9" ht="15.75" customHeight="1">
      <c r="A741" s="15">
        <v>0</v>
      </c>
      <c r="B741" s="15">
        <v>0</v>
      </c>
      <c r="C741" s="15">
        <v>0</v>
      </c>
      <c r="G741" s="15">
        <v>0</v>
      </c>
      <c r="H741" s="15">
        <v>0</v>
      </c>
      <c r="I741" s="15">
        <v>0</v>
      </c>
    </row>
    <row r="742" spans="1:9" ht="15.75" customHeight="1">
      <c r="A742" s="15">
        <v>0</v>
      </c>
      <c r="B742" s="15">
        <v>0</v>
      </c>
      <c r="C742" s="15">
        <v>0</v>
      </c>
      <c r="G742" s="15">
        <v>0</v>
      </c>
      <c r="H742" s="15">
        <v>0</v>
      </c>
      <c r="I742" s="15">
        <v>0</v>
      </c>
    </row>
    <row r="743" spans="1:9" ht="15.75" customHeight="1">
      <c r="A743" s="15">
        <v>0</v>
      </c>
      <c r="B743" s="15">
        <v>0</v>
      </c>
      <c r="C743" s="15">
        <v>0</v>
      </c>
      <c r="G743" s="15">
        <v>0</v>
      </c>
      <c r="H743" s="15">
        <v>0</v>
      </c>
      <c r="I743" s="15">
        <v>0</v>
      </c>
    </row>
    <row r="744" spans="1:9" ht="15.75" customHeight="1">
      <c r="A744" s="15">
        <v>0</v>
      </c>
      <c r="B744" s="15">
        <v>0</v>
      </c>
      <c r="C744" s="15">
        <v>0</v>
      </c>
      <c r="G744" s="15">
        <v>0</v>
      </c>
      <c r="H744" s="15">
        <v>0</v>
      </c>
      <c r="I744" s="15">
        <v>0</v>
      </c>
    </row>
    <row r="745" spans="1:9" ht="15.75" customHeight="1">
      <c r="A745" s="15">
        <v>0</v>
      </c>
      <c r="B745" s="15">
        <v>0</v>
      </c>
      <c r="C745" s="15">
        <v>0</v>
      </c>
      <c r="G745" s="15">
        <v>0</v>
      </c>
      <c r="H745" s="15">
        <v>0</v>
      </c>
      <c r="I745" s="15">
        <v>0</v>
      </c>
    </row>
    <row r="746" spans="1:9" ht="15.75" customHeight="1">
      <c r="A746" s="15">
        <v>0</v>
      </c>
      <c r="B746" s="15">
        <v>0</v>
      </c>
      <c r="C746" s="15">
        <v>0</v>
      </c>
      <c r="G746" s="15">
        <v>0</v>
      </c>
      <c r="H746" s="15">
        <v>0</v>
      </c>
      <c r="I746" s="15">
        <v>0</v>
      </c>
    </row>
    <row r="747" spans="1:9" ht="15.75" customHeight="1">
      <c r="A747" s="15">
        <v>0</v>
      </c>
      <c r="B747" s="15">
        <v>0</v>
      </c>
      <c r="C747" s="15">
        <v>0</v>
      </c>
      <c r="G747" s="15">
        <v>0</v>
      </c>
      <c r="H747" s="15">
        <v>0</v>
      </c>
      <c r="I747" s="15">
        <v>0</v>
      </c>
    </row>
    <row r="748" spans="1:9" ht="15.75" customHeight="1">
      <c r="A748" s="15">
        <v>0</v>
      </c>
      <c r="B748" s="15">
        <v>0</v>
      </c>
      <c r="C748" s="15">
        <v>0</v>
      </c>
      <c r="G748" s="15">
        <v>0</v>
      </c>
      <c r="H748" s="15">
        <v>0</v>
      </c>
      <c r="I748" s="15">
        <v>0</v>
      </c>
    </row>
    <row r="749" spans="1:9" ht="15.75" customHeight="1">
      <c r="A749" s="15">
        <v>0</v>
      </c>
      <c r="B749" s="15">
        <v>0</v>
      </c>
      <c r="C749" s="15">
        <v>0</v>
      </c>
      <c r="G749" s="15">
        <v>0</v>
      </c>
      <c r="H749" s="15">
        <v>0</v>
      </c>
      <c r="I749" s="15">
        <v>0</v>
      </c>
    </row>
    <row r="750" spans="1:9" ht="15.75" customHeight="1">
      <c r="A750" s="15">
        <v>0</v>
      </c>
      <c r="B750" s="15">
        <v>0</v>
      </c>
      <c r="C750" s="15">
        <v>0</v>
      </c>
      <c r="G750" s="15">
        <v>0</v>
      </c>
      <c r="H750" s="15">
        <v>0</v>
      </c>
      <c r="I750" s="15">
        <v>0</v>
      </c>
    </row>
    <row r="751" spans="1:9" ht="15.75" customHeight="1">
      <c r="A751" s="15">
        <v>0</v>
      </c>
      <c r="B751" s="15">
        <v>0</v>
      </c>
      <c r="C751" s="15">
        <v>0</v>
      </c>
      <c r="G751" s="15">
        <v>0</v>
      </c>
      <c r="H751" s="15">
        <v>0</v>
      </c>
      <c r="I751" s="15">
        <v>0</v>
      </c>
    </row>
    <row r="752" spans="1:9" ht="15.75" customHeight="1">
      <c r="A752" s="15">
        <v>0</v>
      </c>
      <c r="B752" s="15">
        <v>0</v>
      </c>
      <c r="C752" s="15">
        <v>0</v>
      </c>
      <c r="G752" s="15">
        <v>0</v>
      </c>
      <c r="H752" s="15">
        <v>0</v>
      </c>
      <c r="I752" s="15">
        <v>0</v>
      </c>
    </row>
    <row r="753" spans="1:9" ht="15.75" customHeight="1">
      <c r="A753" s="15">
        <v>0</v>
      </c>
      <c r="B753" s="15">
        <v>0</v>
      </c>
      <c r="C753" s="15">
        <v>0</v>
      </c>
      <c r="G753" s="15">
        <v>0</v>
      </c>
      <c r="H753" s="15">
        <v>0</v>
      </c>
      <c r="I753" s="15">
        <v>0</v>
      </c>
    </row>
    <row r="754" spans="1:9" ht="15.75" customHeight="1">
      <c r="A754" s="15">
        <v>0</v>
      </c>
      <c r="B754" s="15">
        <v>0</v>
      </c>
      <c r="C754" s="15">
        <v>0</v>
      </c>
      <c r="G754" s="15">
        <v>0</v>
      </c>
      <c r="H754" s="15">
        <v>0</v>
      </c>
      <c r="I754" s="15">
        <v>0</v>
      </c>
    </row>
    <row r="755" spans="1:9" ht="15.75" customHeight="1">
      <c r="A755" s="15">
        <v>0</v>
      </c>
      <c r="B755" s="15">
        <v>0</v>
      </c>
      <c r="C755" s="15">
        <v>0</v>
      </c>
      <c r="G755" s="15">
        <v>0</v>
      </c>
      <c r="H755" s="15">
        <v>0</v>
      </c>
      <c r="I755" s="15">
        <v>0</v>
      </c>
    </row>
    <row r="756" spans="1:9" ht="15.75" customHeight="1">
      <c r="A756" s="15">
        <v>0</v>
      </c>
      <c r="B756" s="15">
        <v>0</v>
      </c>
      <c r="C756" s="15">
        <v>0</v>
      </c>
      <c r="G756" s="15">
        <v>0</v>
      </c>
      <c r="H756" s="15">
        <v>0</v>
      </c>
      <c r="I756" s="15">
        <v>0</v>
      </c>
    </row>
    <row r="757" spans="1:9" ht="15.75" customHeight="1">
      <c r="A757" s="15">
        <v>0</v>
      </c>
      <c r="B757" s="15">
        <v>0</v>
      </c>
      <c r="C757" s="15">
        <v>0</v>
      </c>
      <c r="G757" s="15">
        <v>0</v>
      </c>
      <c r="H757" s="15">
        <v>0</v>
      </c>
      <c r="I757" s="15">
        <v>0</v>
      </c>
    </row>
    <row r="758" spans="1:9" ht="15.75" customHeight="1">
      <c r="A758" s="15">
        <v>0</v>
      </c>
      <c r="B758" s="15">
        <v>0</v>
      </c>
      <c r="C758" s="15">
        <v>0</v>
      </c>
      <c r="G758" s="15">
        <v>0</v>
      </c>
      <c r="H758" s="15">
        <v>0</v>
      </c>
      <c r="I758" s="15">
        <v>0</v>
      </c>
    </row>
    <row r="759" spans="1:9" ht="15.75" customHeight="1">
      <c r="A759" s="15">
        <v>0</v>
      </c>
      <c r="B759" s="15">
        <v>0</v>
      </c>
      <c r="C759" s="15">
        <v>0</v>
      </c>
      <c r="G759" s="15">
        <v>0</v>
      </c>
      <c r="H759" s="15">
        <v>0</v>
      </c>
      <c r="I759" s="15">
        <v>0</v>
      </c>
    </row>
    <row r="760" spans="1:9" ht="15.75" customHeight="1">
      <c r="A760" s="15">
        <v>0</v>
      </c>
      <c r="B760" s="15">
        <v>0</v>
      </c>
      <c r="C760" s="15">
        <v>0</v>
      </c>
      <c r="G760" s="15">
        <v>0</v>
      </c>
      <c r="H760" s="15">
        <v>0</v>
      </c>
      <c r="I760" s="15">
        <v>0</v>
      </c>
    </row>
    <row r="761" spans="1:9" ht="15.75" customHeight="1">
      <c r="A761" s="15">
        <v>0</v>
      </c>
      <c r="B761" s="15">
        <v>0</v>
      </c>
      <c r="C761" s="15">
        <v>0</v>
      </c>
      <c r="G761" s="15">
        <v>0</v>
      </c>
      <c r="H761" s="15">
        <v>0</v>
      </c>
      <c r="I761" s="15">
        <v>0</v>
      </c>
    </row>
    <row r="762" spans="1:9" ht="15.75" customHeight="1">
      <c r="A762" s="15">
        <v>0</v>
      </c>
      <c r="B762" s="15">
        <v>0</v>
      </c>
      <c r="C762" s="15">
        <v>0</v>
      </c>
      <c r="G762" s="15">
        <v>0</v>
      </c>
      <c r="H762" s="15">
        <v>0</v>
      </c>
      <c r="I762" s="15">
        <v>0</v>
      </c>
    </row>
    <row r="763" spans="1:9" ht="15.75" customHeight="1">
      <c r="A763" s="15">
        <v>0</v>
      </c>
      <c r="B763" s="15">
        <v>0</v>
      </c>
      <c r="C763" s="15">
        <v>0</v>
      </c>
      <c r="G763" s="15">
        <v>0</v>
      </c>
      <c r="H763" s="15">
        <v>0</v>
      </c>
      <c r="I763" s="15">
        <v>0</v>
      </c>
    </row>
    <row r="764" spans="1:9" ht="15.75" customHeight="1">
      <c r="A764" s="15">
        <v>0</v>
      </c>
      <c r="B764" s="15">
        <v>0</v>
      </c>
      <c r="C764" s="15">
        <v>0</v>
      </c>
      <c r="G764" s="15">
        <v>0</v>
      </c>
      <c r="H764" s="15">
        <v>0</v>
      </c>
      <c r="I764" s="15">
        <v>0</v>
      </c>
    </row>
    <row r="765" spans="1:9" ht="15.75" customHeight="1">
      <c r="A765" s="15">
        <v>0</v>
      </c>
      <c r="B765" s="15">
        <v>0</v>
      </c>
      <c r="C765" s="15">
        <v>0</v>
      </c>
      <c r="G765" s="15">
        <v>0</v>
      </c>
      <c r="H765" s="15">
        <v>0</v>
      </c>
      <c r="I765" s="15">
        <v>0</v>
      </c>
    </row>
    <row r="766" spans="1:9" ht="15.75" customHeight="1">
      <c r="A766" s="15">
        <v>0</v>
      </c>
      <c r="B766" s="15">
        <v>0</v>
      </c>
      <c r="C766" s="15">
        <v>0</v>
      </c>
      <c r="G766" s="15">
        <v>0</v>
      </c>
      <c r="H766" s="15">
        <v>0</v>
      </c>
      <c r="I766" s="15">
        <v>0</v>
      </c>
    </row>
    <row r="767" spans="1:9" ht="15.75" customHeight="1">
      <c r="A767" s="15">
        <v>0</v>
      </c>
      <c r="B767" s="15">
        <v>0</v>
      </c>
      <c r="C767" s="15">
        <v>0</v>
      </c>
      <c r="G767" s="15">
        <v>0</v>
      </c>
      <c r="H767" s="15">
        <v>0</v>
      </c>
      <c r="I767" s="15">
        <v>0</v>
      </c>
    </row>
    <row r="768" spans="1:9" ht="15.75" customHeight="1">
      <c r="A768" s="15">
        <v>0</v>
      </c>
      <c r="B768" s="15">
        <v>0</v>
      </c>
      <c r="C768" s="15">
        <v>0</v>
      </c>
      <c r="G768" s="15">
        <v>0</v>
      </c>
      <c r="H768" s="15">
        <v>0</v>
      </c>
      <c r="I768" s="15">
        <v>0</v>
      </c>
    </row>
    <row r="769" spans="1:9" ht="15.75" customHeight="1">
      <c r="A769" s="15">
        <v>0</v>
      </c>
      <c r="B769" s="15">
        <v>0</v>
      </c>
      <c r="C769" s="15">
        <v>0</v>
      </c>
      <c r="G769" s="15">
        <v>0</v>
      </c>
      <c r="H769" s="15">
        <v>0</v>
      </c>
      <c r="I769" s="15">
        <v>0</v>
      </c>
    </row>
    <row r="770" spans="1:9" ht="15.75" customHeight="1">
      <c r="A770" s="15">
        <v>0</v>
      </c>
      <c r="B770" s="15">
        <v>0</v>
      </c>
      <c r="C770" s="15">
        <v>0</v>
      </c>
      <c r="G770" s="15">
        <v>0</v>
      </c>
      <c r="H770" s="15">
        <v>0</v>
      </c>
      <c r="I770" s="15">
        <v>0</v>
      </c>
    </row>
    <row r="771" spans="1:9" ht="15.75" customHeight="1">
      <c r="A771" s="15">
        <v>0</v>
      </c>
      <c r="B771" s="15">
        <v>0</v>
      </c>
      <c r="C771" s="15">
        <v>0</v>
      </c>
      <c r="G771" s="15">
        <v>0</v>
      </c>
      <c r="H771" s="15">
        <v>0</v>
      </c>
      <c r="I771" s="15">
        <v>0</v>
      </c>
    </row>
    <row r="772" spans="1:9" ht="15.75" customHeight="1">
      <c r="A772" s="15">
        <v>0</v>
      </c>
      <c r="B772" s="15">
        <v>0</v>
      </c>
      <c r="C772" s="15">
        <v>0</v>
      </c>
      <c r="G772" s="15">
        <v>0</v>
      </c>
      <c r="H772" s="15">
        <v>0</v>
      </c>
      <c r="I772" s="15">
        <v>0</v>
      </c>
    </row>
    <row r="773" spans="1:9" ht="15.75" customHeight="1">
      <c r="A773" s="15">
        <v>0</v>
      </c>
      <c r="B773" s="15">
        <v>0</v>
      </c>
      <c r="C773" s="15">
        <v>0</v>
      </c>
      <c r="G773" s="15">
        <v>0</v>
      </c>
      <c r="H773" s="15">
        <v>0</v>
      </c>
      <c r="I773" s="15">
        <v>0</v>
      </c>
    </row>
    <row r="774" spans="1:9" ht="15.75" customHeight="1">
      <c r="A774" s="15">
        <v>0</v>
      </c>
      <c r="B774" s="15">
        <v>0</v>
      </c>
      <c r="C774" s="15">
        <v>0</v>
      </c>
      <c r="G774" s="15">
        <v>0</v>
      </c>
      <c r="H774" s="15">
        <v>0</v>
      </c>
      <c r="I774" s="15">
        <v>0</v>
      </c>
    </row>
    <row r="775" spans="1:9" ht="15.75" customHeight="1">
      <c r="A775" s="15">
        <v>0</v>
      </c>
      <c r="B775" s="15">
        <v>0</v>
      </c>
      <c r="C775" s="15">
        <v>0</v>
      </c>
      <c r="G775" s="15">
        <v>0</v>
      </c>
      <c r="H775" s="15">
        <v>0</v>
      </c>
      <c r="I775" s="15">
        <v>0</v>
      </c>
    </row>
    <row r="776" spans="1:9" ht="15.75" customHeight="1">
      <c r="A776" s="15">
        <v>0</v>
      </c>
      <c r="B776" s="15">
        <v>0</v>
      </c>
      <c r="C776" s="15">
        <v>0</v>
      </c>
      <c r="G776" s="15">
        <v>0</v>
      </c>
      <c r="H776" s="15">
        <v>0</v>
      </c>
      <c r="I776" s="15">
        <v>0</v>
      </c>
    </row>
    <row r="777" spans="1:9" ht="15.75" customHeight="1">
      <c r="A777" s="15">
        <v>0</v>
      </c>
      <c r="B777" s="15">
        <v>0</v>
      </c>
      <c r="C777" s="15">
        <v>0</v>
      </c>
      <c r="G777" s="15">
        <v>0</v>
      </c>
      <c r="H777" s="15">
        <v>0</v>
      </c>
      <c r="I777" s="15">
        <v>0</v>
      </c>
    </row>
    <row r="778" spans="1:9" ht="15.75" customHeight="1">
      <c r="A778" s="15">
        <v>0</v>
      </c>
      <c r="B778" s="15">
        <v>0</v>
      </c>
      <c r="C778" s="15">
        <v>0</v>
      </c>
      <c r="G778" s="15">
        <v>0</v>
      </c>
      <c r="H778" s="15">
        <v>0</v>
      </c>
      <c r="I778" s="15">
        <v>0</v>
      </c>
    </row>
    <row r="779" spans="1:9" ht="15.75" customHeight="1">
      <c r="A779" s="15">
        <v>0</v>
      </c>
      <c r="B779" s="15">
        <v>0</v>
      </c>
      <c r="C779" s="15">
        <v>0</v>
      </c>
      <c r="G779" s="15">
        <v>0</v>
      </c>
      <c r="H779" s="15">
        <v>0</v>
      </c>
      <c r="I779" s="15">
        <v>0</v>
      </c>
    </row>
    <row r="780" spans="1:9" ht="15.75" customHeight="1">
      <c r="A780" s="15">
        <v>0</v>
      </c>
      <c r="B780" s="15">
        <v>0</v>
      </c>
      <c r="C780" s="15">
        <v>0</v>
      </c>
      <c r="G780" s="15">
        <v>0</v>
      </c>
      <c r="H780" s="15">
        <v>0</v>
      </c>
      <c r="I780" s="15">
        <v>0</v>
      </c>
    </row>
    <row r="781" spans="1:9" ht="15.75" customHeight="1">
      <c r="A781" s="15">
        <v>0</v>
      </c>
      <c r="B781" s="15">
        <v>0</v>
      </c>
      <c r="C781" s="15">
        <v>0</v>
      </c>
      <c r="G781" s="15">
        <v>0</v>
      </c>
      <c r="H781" s="15">
        <v>0</v>
      </c>
      <c r="I781" s="15">
        <v>0</v>
      </c>
    </row>
    <row r="782" spans="1:9" ht="15.75" customHeight="1">
      <c r="A782" s="15">
        <v>0</v>
      </c>
      <c r="B782" s="15">
        <v>0</v>
      </c>
      <c r="C782" s="15">
        <v>0</v>
      </c>
      <c r="G782" s="15">
        <v>0</v>
      </c>
      <c r="H782" s="15">
        <v>0</v>
      </c>
      <c r="I782" s="15">
        <v>0</v>
      </c>
    </row>
    <row r="783" spans="1:9" ht="15.75" customHeight="1">
      <c r="A783" s="15">
        <v>0</v>
      </c>
      <c r="B783" s="15">
        <v>0</v>
      </c>
      <c r="C783" s="15">
        <v>0</v>
      </c>
      <c r="G783" s="15">
        <v>0</v>
      </c>
      <c r="H783" s="15">
        <v>0</v>
      </c>
      <c r="I783" s="15">
        <v>0</v>
      </c>
    </row>
    <row r="784" spans="1:9" ht="15.75" customHeight="1">
      <c r="A784" s="15">
        <v>0</v>
      </c>
      <c r="B784" s="15">
        <v>0</v>
      </c>
      <c r="C784" s="15">
        <v>0</v>
      </c>
      <c r="G784" s="15">
        <v>0</v>
      </c>
      <c r="H784" s="15">
        <v>0</v>
      </c>
      <c r="I784" s="15">
        <v>0</v>
      </c>
    </row>
    <row r="785" spans="1:9" ht="15.75" customHeight="1">
      <c r="A785" s="15">
        <v>0</v>
      </c>
      <c r="B785" s="15">
        <v>0</v>
      </c>
      <c r="C785" s="15">
        <v>0</v>
      </c>
      <c r="G785" s="15">
        <v>0</v>
      </c>
      <c r="H785" s="15">
        <v>0</v>
      </c>
      <c r="I785" s="15">
        <v>0</v>
      </c>
    </row>
    <row r="786" spans="1:9" ht="15.75" customHeight="1">
      <c r="A786" s="15">
        <v>0</v>
      </c>
      <c r="B786" s="15">
        <v>0</v>
      </c>
      <c r="C786" s="15">
        <v>0</v>
      </c>
      <c r="G786" s="15">
        <v>0</v>
      </c>
      <c r="H786" s="15">
        <v>0</v>
      </c>
      <c r="I786" s="15">
        <v>0</v>
      </c>
    </row>
    <row r="787" spans="1:9" ht="15.75" customHeight="1">
      <c r="A787" s="15">
        <v>0</v>
      </c>
      <c r="B787" s="15">
        <v>0</v>
      </c>
      <c r="C787" s="15">
        <v>0</v>
      </c>
      <c r="G787" s="15">
        <v>0</v>
      </c>
      <c r="H787" s="15">
        <v>0</v>
      </c>
      <c r="I787" s="15">
        <v>0</v>
      </c>
    </row>
    <row r="788" spans="1:9" ht="15.75" customHeight="1">
      <c r="A788" s="15">
        <v>0</v>
      </c>
      <c r="B788" s="15">
        <v>0</v>
      </c>
      <c r="C788" s="15">
        <v>0</v>
      </c>
      <c r="G788" s="15">
        <v>0</v>
      </c>
      <c r="H788" s="15">
        <v>0</v>
      </c>
      <c r="I788" s="15">
        <v>0</v>
      </c>
    </row>
    <row r="789" spans="1:9" ht="15.75" customHeight="1">
      <c r="A789" s="15">
        <v>0</v>
      </c>
      <c r="B789" s="15">
        <v>0</v>
      </c>
      <c r="C789" s="15">
        <v>0</v>
      </c>
      <c r="G789" s="15">
        <v>0</v>
      </c>
      <c r="H789" s="15">
        <v>0</v>
      </c>
      <c r="I789" s="15">
        <v>0</v>
      </c>
    </row>
    <row r="790" spans="1:9" ht="15.75" customHeight="1">
      <c r="A790" s="15">
        <v>0</v>
      </c>
      <c r="B790" s="15">
        <v>0</v>
      </c>
      <c r="C790" s="15">
        <v>0</v>
      </c>
      <c r="G790" s="15">
        <v>0</v>
      </c>
      <c r="H790" s="15">
        <v>0</v>
      </c>
      <c r="I790" s="15">
        <v>0</v>
      </c>
    </row>
    <row r="791" spans="1:9" ht="15.75" customHeight="1">
      <c r="A791" s="15">
        <v>0</v>
      </c>
      <c r="B791" s="15">
        <v>0</v>
      </c>
      <c r="C791" s="15">
        <v>0</v>
      </c>
      <c r="G791" s="15">
        <v>0</v>
      </c>
      <c r="H791" s="15">
        <v>0</v>
      </c>
      <c r="I791" s="15">
        <v>0</v>
      </c>
    </row>
    <row r="792" spans="1:9" ht="15.75" customHeight="1">
      <c r="A792" s="15">
        <v>0</v>
      </c>
      <c r="B792" s="15">
        <v>0</v>
      </c>
      <c r="C792" s="15">
        <v>0</v>
      </c>
      <c r="G792" s="15">
        <v>0</v>
      </c>
      <c r="H792" s="15">
        <v>0</v>
      </c>
      <c r="I792" s="15">
        <v>0</v>
      </c>
    </row>
    <row r="793" spans="1:9" ht="15.75" customHeight="1">
      <c r="A793" s="15">
        <v>0</v>
      </c>
      <c r="B793" s="15">
        <v>0</v>
      </c>
      <c r="C793" s="15">
        <v>0</v>
      </c>
      <c r="G793" s="15">
        <v>0</v>
      </c>
      <c r="H793" s="15">
        <v>0</v>
      </c>
      <c r="I793" s="15">
        <v>0</v>
      </c>
    </row>
    <row r="794" spans="1:9" ht="15.75" customHeight="1">
      <c r="A794" s="15">
        <v>0</v>
      </c>
      <c r="B794" s="15">
        <v>0</v>
      </c>
      <c r="C794" s="15">
        <v>0</v>
      </c>
      <c r="G794" s="15">
        <v>0</v>
      </c>
      <c r="H794" s="15">
        <v>0</v>
      </c>
      <c r="I794" s="15">
        <v>0</v>
      </c>
    </row>
    <row r="795" spans="1:9" ht="15.75" customHeight="1">
      <c r="A795" s="15">
        <v>0</v>
      </c>
      <c r="B795" s="15">
        <v>0</v>
      </c>
      <c r="C795" s="15">
        <v>0</v>
      </c>
      <c r="G795" s="15">
        <v>0</v>
      </c>
      <c r="H795" s="15">
        <v>0</v>
      </c>
      <c r="I795" s="15">
        <v>0</v>
      </c>
    </row>
    <row r="796" spans="1:9" ht="15.75" customHeight="1">
      <c r="A796" s="15">
        <v>0</v>
      </c>
      <c r="B796" s="15">
        <v>0</v>
      </c>
      <c r="C796" s="15">
        <v>0</v>
      </c>
      <c r="G796" s="15">
        <v>0</v>
      </c>
      <c r="H796" s="15">
        <v>0</v>
      </c>
      <c r="I796" s="15">
        <v>0</v>
      </c>
    </row>
    <row r="797" spans="1:9" ht="15.75" customHeight="1">
      <c r="A797" s="15">
        <v>0</v>
      </c>
      <c r="B797" s="15">
        <v>0</v>
      </c>
      <c r="C797" s="15">
        <v>0</v>
      </c>
      <c r="G797" s="15">
        <v>0</v>
      </c>
      <c r="H797" s="15">
        <v>0</v>
      </c>
      <c r="I797" s="15">
        <v>0</v>
      </c>
    </row>
    <row r="798" spans="1:9" ht="15.75" customHeight="1">
      <c r="A798" s="15">
        <v>0</v>
      </c>
      <c r="B798" s="15">
        <v>0</v>
      </c>
      <c r="C798" s="15">
        <v>0</v>
      </c>
      <c r="G798" s="15">
        <v>0</v>
      </c>
      <c r="H798" s="15">
        <v>0</v>
      </c>
      <c r="I798" s="15">
        <v>0</v>
      </c>
    </row>
    <row r="799" spans="1:9" ht="15.75" customHeight="1">
      <c r="A799" s="15">
        <v>0</v>
      </c>
      <c r="B799" s="15">
        <v>0</v>
      </c>
      <c r="C799" s="15">
        <v>0</v>
      </c>
      <c r="G799" s="15">
        <v>0</v>
      </c>
      <c r="H799" s="15">
        <v>0</v>
      </c>
      <c r="I799" s="15">
        <v>0</v>
      </c>
    </row>
    <row r="800" spans="1:9" ht="15.75" customHeight="1">
      <c r="A800" s="15">
        <v>0</v>
      </c>
      <c r="B800" s="15">
        <v>0</v>
      </c>
      <c r="C800" s="15">
        <v>0</v>
      </c>
      <c r="G800" s="15">
        <v>0</v>
      </c>
      <c r="H800" s="15">
        <v>0</v>
      </c>
      <c r="I800" s="15">
        <v>0</v>
      </c>
    </row>
    <row r="801" spans="1:9" ht="15.75" customHeight="1">
      <c r="A801" s="15">
        <v>0</v>
      </c>
      <c r="B801" s="15">
        <v>0</v>
      </c>
      <c r="C801" s="15">
        <v>0</v>
      </c>
      <c r="G801" s="15">
        <v>0</v>
      </c>
      <c r="H801" s="15">
        <v>0</v>
      </c>
      <c r="I801" s="15">
        <v>0</v>
      </c>
    </row>
    <row r="802" spans="1:9" ht="15.75" customHeight="1">
      <c r="A802" s="15">
        <v>0</v>
      </c>
      <c r="B802" s="15">
        <v>0</v>
      </c>
      <c r="C802" s="15">
        <v>0</v>
      </c>
      <c r="G802" s="15">
        <v>0</v>
      </c>
      <c r="H802" s="15">
        <v>0</v>
      </c>
      <c r="I802" s="15">
        <v>0</v>
      </c>
    </row>
    <row r="803" spans="1:9" ht="15.75" customHeight="1">
      <c r="A803" s="15">
        <v>0</v>
      </c>
      <c r="B803" s="15">
        <v>0</v>
      </c>
      <c r="C803" s="15">
        <v>0</v>
      </c>
      <c r="G803" s="15">
        <v>0</v>
      </c>
      <c r="H803" s="15">
        <v>0</v>
      </c>
      <c r="I803" s="15">
        <v>0</v>
      </c>
    </row>
    <row r="804" spans="1:9" ht="15.75" customHeight="1">
      <c r="A804" s="15">
        <v>0</v>
      </c>
      <c r="B804" s="15">
        <v>0</v>
      </c>
      <c r="C804" s="15">
        <v>0</v>
      </c>
      <c r="G804" s="15">
        <v>0</v>
      </c>
      <c r="H804" s="15">
        <v>0</v>
      </c>
      <c r="I804" s="15">
        <v>0</v>
      </c>
    </row>
    <row r="805" spans="1:9" ht="15.75" customHeight="1">
      <c r="A805" s="15">
        <v>0</v>
      </c>
      <c r="B805" s="15">
        <v>0</v>
      </c>
      <c r="C805" s="15">
        <v>0</v>
      </c>
      <c r="G805" s="15">
        <v>0</v>
      </c>
      <c r="H805" s="15">
        <v>0</v>
      </c>
      <c r="I805" s="15">
        <v>0</v>
      </c>
    </row>
    <row r="806" spans="1:9" ht="15.75" customHeight="1">
      <c r="A806" s="15">
        <v>0</v>
      </c>
      <c r="B806" s="15">
        <v>0</v>
      </c>
      <c r="C806" s="15">
        <v>0</v>
      </c>
      <c r="G806" s="15">
        <v>0</v>
      </c>
      <c r="H806" s="15">
        <v>0</v>
      </c>
      <c r="I806" s="15">
        <v>0</v>
      </c>
    </row>
    <row r="807" spans="1:9" ht="15.75" customHeight="1">
      <c r="A807" s="15">
        <v>0</v>
      </c>
      <c r="B807" s="15">
        <v>0</v>
      </c>
      <c r="C807" s="15">
        <v>0</v>
      </c>
      <c r="G807" s="15">
        <v>0</v>
      </c>
      <c r="H807" s="15">
        <v>0</v>
      </c>
      <c r="I807" s="15">
        <v>0</v>
      </c>
    </row>
    <row r="808" spans="1:9" ht="15.75" customHeight="1">
      <c r="A808" s="15">
        <v>0</v>
      </c>
      <c r="B808" s="15">
        <v>0</v>
      </c>
      <c r="C808" s="15">
        <v>0</v>
      </c>
      <c r="G808" s="15">
        <v>0</v>
      </c>
      <c r="H808" s="15">
        <v>0</v>
      </c>
      <c r="I808" s="15">
        <v>0</v>
      </c>
    </row>
    <row r="809" spans="1:9" ht="15.75" customHeight="1">
      <c r="A809" s="15">
        <v>0</v>
      </c>
      <c r="B809" s="15">
        <v>0</v>
      </c>
      <c r="C809" s="15">
        <v>0</v>
      </c>
      <c r="G809" s="15">
        <v>0</v>
      </c>
      <c r="H809" s="15">
        <v>0</v>
      </c>
      <c r="I809" s="15">
        <v>0</v>
      </c>
    </row>
    <row r="810" spans="1:9" ht="15.75" customHeight="1">
      <c r="A810" s="15">
        <v>0</v>
      </c>
      <c r="B810" s="15">
        <v>0</v>
      </c>
      <c r="C810" s="15">
        <v>0</v>
      </c>
      <c r="G810" s="15">
        <v>0</v>
      </c>
      <c r="H810" s="15">
        <v>0</v>
      </c>
      <c r="I810" s="15">
        <v>0</v>
      </c>
    </row>
    <row r="811" spans="1:9" ht="15.75" customHeight="1">
      <c r="A811" s="15">
        <v>0</v>
      </c>
      <c r="B811" s="15">
        <v>0</v>
      </c>
      <c r="C811" s="15">
        <v>0</v>
      </c>
      <c r="G811" s="15">
        <v>0</v>
      </c>
      <c r="H811" s="15">
        <v>0</v>
      </c>
      <c r="I811" s="15">
        <v>0</v>
      </c>
    </row>
    <row r="812" spans="1:9" ht="15.75" customHeight="1">
      <c r="A812" s="15">
        <v>0</v>
      </c>
      <c r="B812" s="15">
        <v>0</v>
      </c>
      <c r="C812" s="15">
        <v>0</v>
      </c>
      <c r="G812" s="15">
        <v>0</v>
      </c>
      <c r="H812" s="15">
        <v>0</v>
      </c>
      <c r="I812" s="15">
        <v>0</v>
      </c>
    </row>
    <row r="813" spans="1:9" ht="15.75" customHeight="1">
      <c r="A813" s="15">
        <v>0</v>
      </c>
      <c r="B813" s="15">
        <v>0</v>
      </c>
      <c r="C813" s="15">
        <v>0</v>
      </c>
      <c r="G813" s="15">
        <v>0</v>
      </c>
      <c r="H813" s="15">
        <v>0</v>
      </c>
      <c r="I813" s="15">
        <v>0</v>
      </c>
    </row>
    <row r="814" spans="1:9" ht="15.75" customHeight="1">
      <c r="A814" s="15">
        <v>0</v>
      </c>
      <c r="B814" s="15">
        <v>0</v>
      </c>
      <c r="C814" s="15">
        <v>0</v>
      </c>
      <c r="G814" s="15">
        <v>0</v>
      </c>
      <c r="H814" s="15">
        <v>0</v>
      </c>
      <c r="I814" s="15">
        <v>0</v>
      </c>
    </row>
    <row r="815" spans="1:9" ht="15.75" customHeight="1">
      <c r="A815" s="15">
        <v>0</v>
      </c>
      <c r="B815" s="15">
        <v>0</v>
      </c>
      <c r="C815" s="15">
        <v>0</v>
      </c>
      <c r="G815" s="15">
        <v>0</v>
      </c>
      <c r="H815" s="15">
        <v>0</v>
      </c>
      <c r="I815" s="15">
        <v>0</v>
      </c>
    </row>
    <row r="816" spans="1:9" ht="15.75" customHeight="1">
      <c r="A816" s="15">
        <v>0</v>
      </c>
      <c r="B816" s="15">
        <v>0</v>
      </c>
      <c r="C816" s="15">
        <v>0</v>
      </c>
      <c r="G816" s="15">
        <v>0</v>
      </c>
      <c r="H816" s="15">
        <v>0</v>
      </c>
      <c r="I816" s="15">
        <v>0</v>
      </c>
    </row>
    <row r="817" spans="1:9" ht="15.75" customHeight="1">
      <c r="A817" s="15">
        <v>0</v>
      </c>
      <c r="B817" s="15">
        <v>0</v>
      </c>
      <c r="C817" s="15">
        <v>0</v>
      </c>
      <c r="G817" s="15">
        <v>0</v>
      </c>
      <c r="H817" s="15">
        <v>0</v>
      </c>
      <c r="I817" s="15">
        <v>0</v>
      </c>
    </row>
    <row r="818" spans="1:9" ht="15.75" customHeight="1">
      <c r="A818" s="15">
        <v>0</v>
      </c>
      <c r="B818" s="15">
        <v>0</v>
      </c>
      <c r="C818" s="15">
        <v>0</v>
      </c>
      <c r="G818" s="15">
        <v>0</v>
      </c>
      <c r="H818" s="15">
        <v>0</v>
      </c>
      <c r="I818" s="15">
        <v>0</v>
      </c>
    </row>
    <row r="819" spans="1:9" ht="15.75" customHeight="1">
      <c r="A819" s="15">
        <v>0</v>
      </c>
      <c r="B819" s="15">
        <v>0</v>
      </c>
      <c r="C819" s="15">
        <v>0</v>
      </c>
      <c r="G819" s="15">
        <v>0</v>
      </c>
      <c r="H819" s="15">
        <v>0</v>
      </c>
      <c r="I819" s="15">
        <v>0</v>
      </c>
    </row>
    <row r="820" spans="1:9" ht="15.75" customHeight="1">
      <c r="A820" s="15">
        <v>0</v>
      </c>
      <c r="B820" s="15">
        <v>0</v>
      </c>
      <c r="C820" s="15">
        <v>0</v>
      </c>
      <c r="G820" s="15">
        <v>0</v>
      </c>
      <c r="H820" s="15">
        <v>0</v>
      </c>
      <c r="I820" s="15">
        <v>0</v>
      </c>
    </row>
    <row r="821" spans="1:9" ht="15.75" customHeight="1">
      <c r="A821" s="15">
        <v>0</v>
      </c>
      <c r="B821" s="15">
        <v>0</v>
      </c>
      <c r="C821" s="15">
        <v>0</v>
      </c>
      <c r="G821" s="15">
        <v>0</v>
      </c>
      <c r="H821" s="15">
        <v>0</v>
      </c>
      <c r="I821" s="15">
        <v>0</v>
      </c>
    </row>
    <row r="822" spans="1:9" ht="15.75" customHeight="1">
      <c r="A822" s="15">
        <v>0</v>
      </c>
      <c r="B822" s="15">
        <v>0</v>
      </c>
      <c r="C822" s="15">
        <v>0</v>
      </c>
      <c r="G822" s="15">
        <v>0</v>
      </c>
      <c r="H822" s="15">
        <v>0</v>
      </c>
      <c r="I822" s="15">
        <v>0</v>
      </c>
    </row>
    <row r="823" spans="1:9" ht="15.75" customHeight="1">
      <c r="A823" s="15">
        <v>0</v>
      </c>
      <c r="B823" s="15">
        <v>0</v>
      </c>
      <c r="C823" s="15">
        <v>0</v>
      </c>
      <c r="G823" s="15">
        <v>0</v>
      </c>
      <c r="H823" s="15">
        <v>0</v>
      </c>
      <c r="I823" s="15">
        <v>0</v>
      </c>
    </row>
    <row r="824" spans="1:9" ht="15.75" customHeight="1">
      <c r="A824" s="15">
        <v>0</v>
      </c>
      <c r="B824" s="15">
        <v>0</v>
      </c>
      <c r="C824" s="15">
        <v>0</v>
      </c>
      <c r="G824" s="15">
        <v>0</v>
      </c>
      <c r="H824" s="15">
        <v>0</v>
      </c>
      <c r="I824" s="15">
        <v>0</v>
      </c>
    </row>
    <row r="825" spans="1:9" ht="15.75" customHeight="1">
      <c r="A825" s="15">
        <v>0</v>
      </c>
      <c r="B825" s="15">
        <v>0</v>
      </c>
      <c r="C825" s="15">
        <v>0</v>
      </c>
      <c r="G825" s="15">
        <v>0</v>
      </c>
      <c r="H825" s="15">
        <v>0</v>
      </c>
      <c r="I825" s="15">
        <v>0</v>
      </c>
    </row>
    <row r="826" spans="1:9" ht="15.75" customHeight="1">
      <c r="A826" s="15">
        <v>0</v>
      </c>
      <c r="B826" s="15">
        <v>0</v>
      </c>
      <c r="C826" s="15">
        <v>0</v>
      </c>
      <c r="G826" s="15">
        <v>0</v>
      </c>
      <c r="H826" s="15">
        <v>0</v>
      </c>
      <c r="I826" s="15">
        <v>0</v>
      </c>
    </row>
    <row r="827" spans="1:9" ht="15.75" customHeight="1">
      <c r="A827" s="15">
        <v>0</v>
      </c>
      <c r="B827" s="15">
        <v>0</v>
      </c>
      <c r="C827" s="15">
        <v>0</v>
      </c>
      <c r="G827" s="15">
        <v>0</v>
      </c>
      <c r="H827" s="15">
        <v>0</v>
      </c>
      <c r="I827" s="15">
        <v>0</v>
      </c>
    </row>
    <row r="828" spans="1:9" ht="15.75" customHeight="1">
      <c r="A828" s="15">
        <v>0</v>
      </c>
      <c r="B828" s="15">
        <v>0</v>
      </c>
      <c r="C828" s="15">
        <v>0</v>
      </c>
      <c r="G828" s="15">
        <v>0</v>
      </c>
      <c r="H828" s="15">
        <v>0</v>
      </c>
      <c r="I828" s="15">
        <v>0</v>
      </c>
    </row>
    <row r="829" spans="1:9" ht="15.75" customHeight="1">
      <c r="A829" s="15">
        <v>0</v>
      </c>
      <c r="B829" s="15">
        <v>0</v>
      </c>
      <c r="C829" s="15">
        <v>0</v>
      </c>
      <c r="G829" s="15">
        <v>0</v>
      </c>
      <c r="H829" s="15">
        <v>0</v>
      </c>
      <c r="I829" s="15">
        <v>0</v>
      </c>
    </row>
    <row r="830" spans="1:9" ht="15.75" customHeight="1">
      <c r="A830" s="15">
        <v>0</v>
      </c>
      <c r="B830" s="15">
        <v>0</v>
      </c>
      <c r="C830" s="15">
        <v>0</v>
      </c>
      <c r="G830" s="15">
        <v>0</v>
      </c>
      <c r="H830" s="15">
        <v>0</v>
      </c>
      <c r="I830" s="15">
        <v>0</v>
      </c>
    </row>
    <row r="831" spans="1:9" ht="15.75" customHeight="1">
      <c r="A831" s="15">
        <v>0</v>
      </c>
      <c r="B831" s="15">
        <v>0</v>
      </c>
      <c r="C831" s="15">
        <v>0</v>
      </c>
      <c r="G831" s="15">
        <v>0</v>
      </c>
      <c r="H831" s="15">
        <v>0</v>
      </c>
      <c r="I831" s="15">
        <v>0</v>
      </c>
    </row>
    <row r="832" spans="1:9" ht="15.75" customHeight="1">
      <c r="A832" s="15">
        <v>0</v>
      </c>
      <c r="B832" s="15">
        <v>0</v>
      </c>
      <c r="C832" s="15">
        <v>0</v>
      </c>
      <c r="G832" s="15">
        <v>0</v>
      </c>
      <c r="H832" s="15">
        <v>0</v>
      </c>
      <c r="I832" s="15">
        <v>0</v>
      </c>
    </row>
    <row r="833" spans="1:9" ht="15.75" customHeight="1">
      <c r="A833" s="15">
        <v>0</v>
      </c>
      <c r="B833" s="15">
        <v>0</v>
      </c>
      <c r="C833" s="15">
        <v>0</v>
      </c>
      <c r="G833" s="15">
        <v>0</v>
      </c>
      <c r="H833" s="15">
        <v>0</v>
      </c>
      <c r="I833" s="15">
        <v>0</v>
      </c>
    </row>
    <row r="834" spans="1:9" ht="15.75" customHeight="1">
      <c r="A834" s="15">
        <v>0</v>
      </c>
      <c r="B834" s="15">
        <v>0</v>
      </c>
      <c r="C834" s="15">
        <v>0</v>
      </c>
      <c r="G834" s="15">
        <v>0</v>
      </c>
      <c r="H834" s="15">
        <v>0</v>
      </c>
      <c r="I834" s="15">
        <v>0</v>
      </c>
    </row>
    <row r="835" spans="1:9" ht="15.75" customHeight="1">
      <c r="A835" s="15">
        <v>0</v>
      </c>
      <c r="B835" s="15">
        <v>0</v>
      </c>
      <c r="C835" s="15">
        <v>0</v>
      </c>
      <c r="G835" s="15">
        <v>0</v>
      </c>
      <c r="H835" s="15">
        <v>0</v>
      </c>
      <c r="I835" s="15">
        <v>0</v>
      </c>
    </row>
    <row r="836" spans="1:9" ht="15.75" customHeight="1">
      <c r="A836" s="15">
        <v>0</v>
      </c>
      <c r="B836" s="15">
        <v>0</v>
      </c>
      <c r="C836" s="15">
        <v>0</v>
      </c>
      <c r="G836" s="15">
        <v>0</v>
      </c>
      <c r="H836" s="15">
        <v>0</v>
      </c>
      <c r="I836" s="15">
        <v>0</v>
      </c>
    </row>
    <row r="837" spans="1:9" ht="15.75" customHeight="1">
      <c r="A837" s="15">
        <v>0</v>
      </c>
      <c r="B837" s="15">
        <v>0</v>
      </c>
      <c r="C837" s="15">
        <v>0</v>
      </c>
      <c r="G837" s="15">
        <v>0</v>
      </c>
      <c r="H837" s="15">
        <v>0</v>
      </c>
      <c r="I837" s="15">
        <v>0</v>
      </c>
    </row>
    <row r="838" spans="1:9" ht="15.75" customHeight="1">
      <c r="A838" s="15">
        <v>0</v>
      </c>
      <c r="B838" s="15">
        <v>0</v>
      </c>
      <c r="C838" s="15">
        <v>0</v>
      </c>
      <c r="G838" s="15">
        <v>0</v>
      </c>
      <c r="H838" s="15">
        <v>0</v>
      </c>
      <c r="I838" s="15">
        <v>0</v>
      </c>
    </row>
    <row r="839" spans="1:9" ht="15.75" customHeight="1">
      <c r="A839" s="15">
        <v>0</v>
      </c>
      <c r="B839" s="15">
        <v>0</v>
      </c>
      <c r="C839" s="15">
        <v>0</v>
      </c>
      <c r="G839" s="15">
        <v>0</v>
      </c>
      <c r="H839" s="15">
        <v>0</v>
      </c>
      <c r="I839" s="15">
        <v>0</v>
      </c>
    </row>
    <row r="840" spans="1:9" ht="15.75" customHeight="1">
      <c r="A840" s="15">
        <v>0</v>
      </c>
      <c r="B840" s="15">
        <v>0</v>
      </c>
      <c r="C840" s="15">
        <v>0</v>
      </c>
      <c r="G840" s="15">
        <v>0</v>
      </c>
      <c r="H840" s="15">
        <v>0</v>
      </c>
      <c r="I840" s="15">
        <v>0</v>
      </c>
    </row>
    <row r="841" spans="1:9" ht="15.75" customHeight="1">
      <c r="A841" s="15">
        <v>0</v>
      </c>
      <c r="B841" s="15">
        <v>0</v>
      </c>
      <c r="C841" s="15">
        <v>0</v>
      </c>
      <c r="G841" s="15">
        <v>0</v>
      </c>
      <c r="H841" s="15">
        <v>0</v>
      </c>
      <c r="I841" s="15">
        <v>0</v>
      </c>
    </row>
    <row r="842" spans="1:9" ht="15.75" customHeight="1">
      <c r="A842" s="15">
        <v>0</v>
      </c>
      <c r="B842" s="15">
        <v>0</v>
      </c>
      <c r="C842" s="15">
        <v>0</v>
      </c>
      <c r="G842" s="15">
        <v>0</v>
      </c>
      <c r="H842" s="15">
        <v>0</v>
      </c>
      <c r="I842" s="15">
        <v>0</v>
      </c>
    </row>
    <row r="843" spans="1:9" ht="15.75" customHeight="1">
      <c r="A843" s="15">
        <v>0</v>
      </c>
      <c r="B843" s="15">
        <v>0</v>
      </c>
      <c r="C843" s="15">
        <v>0</v>
      </c>
      <c r="G843" s="15">
        <v>0</v>
      </c>
      <c r="H843" s="15">
        <v>0</v>
      </c>
      <c r="I843" s="15">
        <v>0</v>
      </c>
    </row>
    <row r="844" spans="1:9" ht="15.75" customHeight="1">
      <c r="A844" s="15">
        <v>0</v>
      </c>
      <c r="B844" s="15">
        <v>0</v>
      </c>
      <c r="C844" s="15">
        <v>0</v>
      </c>
      <c r="G844" s="15">
        <v>0</v>
      </c>
      <c r="H844" s="15">
        <v>0</v>
      </c>
      <c r="I844" s="15">
        <v>0</v>
      </c>
    </row>
    <row r="845" spans="1:9" ht="15.75" customHeight="1">
      <c r="A845" s="15">
        <v>0</v>
      </c>
      <c r="B845" s="15">
        <v>0</v>
      </c>
      <c r="C845" s="15">
        <v>0</v>
      </c>
      <c r="G845" s="15">
        <v>0</v>
      </c>
      <c r="H845" s="15">
        <v>0</v>
      </c>
      <c r="I845" s="15">
        <v>0</v>
      </c>
    </row>
    <row r="846" spans="1:9" ht="15.75" customHeight="1">
      <c r="A846" s="15">
        <v>0</v>
      </c>
      <c r="B846" s="15">
        <v>0</v>
      </c>
      <c r="C846" s="15">
        <v>0</v>
      </c>
      <c r="G846" s="15">
        <v>0</v>
      </c>
      <c r="H846" s="15">
        <v>0</v>
      </c>
      <c r="I846" s="15">
        <v>0</v>
      </c>
    </row>
    <row r="847" spans="1:9" ht="15.75" customHeight="1">
      <c r="A847" s="15">
        <v>0</v>
      </c>
      <c r="B847" s="15">
        <v>0</v>
      </c>
      <c r="C847" s="15">
        <v>0</v>
      </c>
      <c r="G847" s="15">
        <v>0</v>
      </c>
      <c r="H847" s="15">
        <v>0</v>
      </c>
      <c r="I847" s="15">
        <v>0</v>
      </c>
    </row>
    <row r="848" spans="1:9" ht="15.75" customHeight="1">
      <c r="A848" s="15">
        <v>0</v>
      </c>
      <c r="B848" s="15">
        <v>0</v>
      </c>
      <c r="C848" s="15">
        <v>0</v>
      </c>
      <c r="G848" s="15">
        <v>0</v>
      </c>
      <c r="H848" s="15">
        <v>0</v>
      </c>
      <c r="I848" s="15">
        <v>0</v>
      </c>
    </row>
    <row r="849" spans="1:9" ht="15.75" customHeight="1">
      <c r="A849" s="15">
        <v>0</v>
      </c>
      <c r="B849" s="15">
        <v>0</v>
      </c>
      <c r="C849" s="15">
        <v>0</v>
      </c>
      <c r="G849" s="15">
        <v>0</v>
      </c>
      <c r="H849" s="15">
        <v>0</v>
      </c>
      <c r="I849" s="15">
        <v>0</v>
      </c>
    </row>
    <row r="850" spans="1:9" ht="15.75" customHeight="1">
      <c r="A850" s="15">
        <v>0</v>
      </c>
      <c r="B850" s="15">
        <v>0</v>
      </c>
      <c r="C850" s="15">
        <v>0</v>
      </c>
      <c r="G850" s="15">
        <v>0</v>
      </c>
      <c r="H850" s="15">
        <v>0</v>
      </c>
      <c r="I850" s="15">
        <v>0</v>
      </c>
    </row>
    <row r="851" spans="1:9" ht="15.75" customHeight="1">
      <c r="A851" s="15">
        <v>0</v>
      </c>
      <c r="B851" s="15">
        <v>0</v>
      </c>
      <c r="C851" s="15">
        <v>0</v>
      </c>
      <c r="G851" s="15">
        <v>0</v>
      </c>
      <c r="H851" s="15">
        <v>0</v>
      </c>
      <c r="I851" s="15">
        <v>0</v>
      </c>
    </row>
    <row r="852" spans="1:9" ht="15.75" customHeight="1">
      <c r="A852" s="15">
        <v>0</v>
      </c>
      <c r="B852" s="15">
        <v>0</v>
      </c>
      <c r="C852" s="15">
        <v>0</v>
      </c>
      <c r="G852" s="15">
        <v>0</v>
      </c>
      <c r="H852" s="15">
        <v>0</v>
      </c>
      <c r="I852" s="15">
        <v>0</v>
      </c>
    </row>
    <row r="853" spans="1:9" ht="15.75" customHeight="1">
      <c r="A853" s="15">
        <v>0</v>
      </c>
      <c r="B853" s="15">
        <v>0</v>
      </c>
      <c r="C853" s="15">
        <v>0</v>
      </c>
      <c r="G853" s="15">
        <v>0</v>
      </c>
      <c r="H853" s="15">
        <v>0</v>
      </c>
      <c r="I853" s="15">
        <v>0</v>
      </c>
    </row>
    <row r="854" spans="1:9" ht="15.75" customHeight="1">
      <c r="A854" s="15">
        <v>0</v>
      </c>
      <c r="B854" s="15">
        <v>0</v>
      </c>
      <c r="C854" s="15">
        <v>0</v>
      </c>
      <c r="G854" s="15">
        <v>0</v>
      </c>
      <c r="H854" s="15">
        <v>0</v>
      </c>
      <c r="I854" s="15">
        <v>0</v>
      </c>
    </row>
    <row r="855" spans="1:9" ht="15.75" customHeight="1">
      <c r="A855" s="15">
        <v>0</v>
      </c>
      <c r="B855" s="15">
        <v>0</v>
      </c>
      <c r="C855" s="15">
        <v>0</v>
      </c>
      <c r="G855" s="15">
        <v>0</v>
      </c>
      <c r="H855" s="15">
        <v>0</v>
      </c>
      <c r="I855" s="15">
        <v>0</v>
      </c>
    </row>
    <row r="856" spans="1:9" ht="15.75" customHeight="1">
      <c r="A856" s="15">
        <v>0</v>
      </c>
      <c r="B856" s="15">
        <v>0</v>
      </c>
      <c r="C856" s="15">
        <v>0</v>
      </c>
      <c r="G856" s="15">
        <v>0</v>
      </c>
      <c r="H856" s="15">
        <v>0</v>
      </c>
      <c r="I856" s="15">
        <v>0</v>
      </c>
    </row>
    <row r="857" spans="1:9" ht="15.75" customHeight="1">
      <c r="A857" s="15">
        <v>0</v>
      </c>
      <c r="B857" s="15">
        <v>0</v>
      </c>
      <c r="C857" s="15">
        <v>0</v>
      </c>
      <c r="G857" s="15">
        <v>0</v>
      </c>
      <c r="H857" s="15">
        <v>0</v>
      </c>
      <c r="I857" s="15">
        <v>0</v>
      </c>
    </row>
    <row r="858" spans="1:9" ht="15.75" customHeight="1">
      <c r="A858" s="15">
        <v>0</v>
      </c>
      <c r="B858" s="15">
        <v>0</v>
      </c>
      <c r="C858" s="15">
        <v>0</v>
      </c>
      <c r="G858" s="15">
        <v>0</v>
      </c>
      <c r="H858" s="15">
        <v>0</v>
      </c>
      <c r="I858" s="15">
        <v>0</v>
      </c>
    </row>
    <row r="859" spans="1:9" ht="15.75" customHeight="1">
      <c r="A859" s="15">
        <v>0</v>
      </c>
      <c r="B859" s="15">
        <v>0</v>
      </c>
      <c r="C859" s="15">
        <v>0</v>
      </c>
      <c r="G859" s="15">
        <v>0</v>
      </c>
      <c r="H859" s="15">
        <v>0</v>
      </c>
      <c r="I859" s="15">
        <v>0</v>
      </c>
    </row>
    <row r="860" spans="1:9" ht="15.75" customHeight="1">
      <c r="A860" s="15">
        <v>0</v>
      </c>
      <c r="B860" s="15">
        <v>0</v>
      </c>
      <c r="C860" s="15">
        <v>0</v>
      </c>
      <c r="G860" s="15">
        <v>0</v>
      </c>
      <c r="H860" s="15">
        <v>0</v>
      </c>
      <c r="I860" s="15">
        <v>0</v>
      </c>
    </row>
    <row r="861" spans="1:9" ht="15.75" customHeight="1">
      <c r="A861" s="15">
        <v>0</v>
      </c>
      <c r="B861" s="15">
        <v>0</v>
      </c>
      <c r="C861" s="15">
        <v>0</v>
      </c>
      <c r="G861" s="15">
        <v>0</v>
      </c>
      <c r="H861" s="15">
        <v>0</v>
      </c>
      <c r="I861" s="15">
        <v>0</v>
      </c>
    </row>
    <row r="862" spans="1:9" ht="15.75" customHeight="1">
      <c r="A862" s="15">
        <v>0</v>
      </c>
      <c r="B862" s="15">
        <v>0</v>
      </c>
      <c r="C862" s="15">
        <v>0</v>
      </c>
      <c r="G862" s="15">
        <v>0</v>
      </c>
      <c r="H862" s="15">
        <v>0</v>
      </c>
      <c r="I862" s="15">
        <v>0</v>
      </c>
    </row>
    <row r="863" spans="1:9" ht="15.75" customHeight="1">
      <c r="A863" s="15">
        <v>0</v>
      </c>
      <c r="B863" s="15">
        <v>0</v>
      </c>
      <c r="C863" s="15">
        <v>0</v>
      </c>
      <c r="G863" s="15">
        <v>0</v>
      </c>
      <c r="H863" s="15">
        <v>0</v>
      </c>
      <c r="I863" s="15">
        <v>0</v>
      </c>
    </row>
    <row r="864" spans="1:9" ht="15.75" customHeight="1">
      <c r="A864" s="15">
        <v>0</v>
      </c>
      <c r="B864" s="15">
        <v>0</v>
      </c>
      <c r="C864" s="15">
        <v>0</v>
      </c>
      <c r="G864" s="15">
        <v>0</v>
      </c>
      <c r="H864" s="15">
        <v>0</v>
      </c>
      <c r="I864" s="15">
        <v>0</v>
      </c>
    </row>
    <row r="865" spans="1:9" ht="15.75" customHeight="1">
      <c r="A865" s="15">
        <v>0</v>
      </c>
      <c r="B865" s="15">
        <v>0</v>
      </c>
      <c r="C865" s="15">
        <v>0</v>
      </c>
      <c r="G865" s="15">
        <v>0</v>
      </c>
      <c r="H865" s="15">
        <v>0</v>
      </c>
      <c r="I865" s="15">
        <v>0</v>
      </c>
    </row>
    <row r="866" spans="1:9" ht="15.75" customHeight="1">
      <c r="A866" s="15">
        <v>0</v>
      </c>
      <c r="B866" s="15">
        <v>0</v>
      </c>
      <c r="C866" s="15">
        <v>0</v>
      </c>
      <c r="G866" s="15">
        <v>0</v>
      </c>
      <c r="H866" s="15">
        <v>0</v>
      </c>
      <c r="I866" s="15">
        <v>0</v>
      </c>
    </row>
    <row r="867" spans="1:9" ht="15.75" customHeight="1">
      <c r="A867" s="15">
        <v>0</v>
      </c>
      <c r="B867" s="15">
        <v>0</v>
      </c>
      <c r="C867" s="15">
        <v>0</v>
      </c>
      <c r="G867" s="15">
        <v>0</v>
      </c>
      <c r="H867" s="15">
        <v>0</v>
      </c>
      <c r="I867" s="15">
        <v>0</v>
      </c>
    </row>
    <row r="868" spans="1:9" ht="15.75" customHeight="1">
      <c r="A868" s="15">
        <v>0</v>
      </c>
      <c r="B868" s="15">
        <v>0</v>
      </c>
      <c r="C868" s="15">
        <v>0</v>
      </c>
      <c r="G868" s="15">
        <v>0</v>
      </c>
      <c r="H868" s="15">
        <v>0</v>
      </c>
      <c r="I868" s="15">
        <v>0</v>
      </c>
    </row>
    <row r="869" spans="1:9" ht="15.75" customHeight="1">
      <c r="A869" s="15">
        <v>0</v>
      </c>
      <c r="B869" s="15">
        <v>0</v>
      </c>
      <c r="C869" s="15">
        <v>0</v>
      </c>
      <c r="G869" s="15">
        <v>0</v>
      </c>
      <c r="H869" s="15">
        <v>0</v>
      </c>
      <c r="I869" s="15">
        <v>0</v>
      </c>
    </row>
    <row r="870" spans="1:9" ht="15.75" customHeight="1">
      <c r="A870" s="15">
        <v>0</v>
      </c>
      <c r="B870" s="15">
        <v>0</v>
      </c>
      <c r="C870" s="15">
        <v>0</v>
      </c>
      <c r="G870" s="15">
        <v>0</v>
      </c>
      <c r="H870" s="15">
        <v>0</v>
      </c>
      <c r="I870" s="15">
        <v>0</v>
      </c>
    </row>
    <row r="871" spans="1:9" ht="15.75" customHeight="1">
      <c r="A871" s="15">
        <v>0</v>
      </c>
      <c r="B871" s="15">
        <v>0</v>
      </c>
      <c r="C871" s="15">
        <v>0</v>
      </c>
      <c r="G871" s="15">
        <v>0</v>
      </c>
      <c r="H871" s="15">
        <v>0</v>
      </c>
      <c r="I871" s="15">
        <v>0</v>
      </c>
    </row>
    <row r="872" spans="1:9" ht="15.75" customHeight="1">
      <c r="A872" s="15">
        <v>0</v>
      </c>
      <c r="B872" s="15">
        <v>0</v>
      </c>
      <c r="C872" s="15">
        <v>0</v>
      </c>
      <c r="G872" s="15">
        <v>0</v>
      </c>
      <c r="H872" s="15">
        <v>0</v>
      </c>
      <c r="I872" s="15">
        <v>0</v>
      </c>
    </row>
    <row r="873" spans="1:9" ht="15.75" customHeight="1">
      <c r="A873" s="15">
        <v>0</v>
      </c>
      <c r="B873" s="15">
        <v>0</v>
      </c>
      <c r="C873" s="15">
        <v>0</v>
      </c>
      <c r="G873" s="15">
        <v>0</v>
      </c>
      <c r="H873" s="15">
        <v>0</v>
      </c>
      <c r="I873" s="15">
        <v>0</v>
      </c>
    </row>
    <row r="874" spans="1:9" ht="15.75" customHeight="1">
      <c r="A874" s="15">
        <v>0</v>
      </c>
      <c r="B874" s="15">
        <v>0</v>
      </c>
      <c r="C874" s="15">
        <v>0</v>
      </c>
      <c r="G874" s="15">
        <v>0</v>
      </c>
      <c r="H874" s="15">
        <v>0</v>
      </c>
      <c r="I874" s="15">
        <v>0</v>
      </c>
    </row>
    <row r="875" spans="1:9" ht="15.75" customHeight="1">
      <c r="A875" s="15">
        <v>0</v>
      </c>
      <c r="B875" s="15">
        <v>0</v>
      </c>
      <c r="C875" s="15">
        <v>0</v>
      </c>
      <c r="G875" s="15">
        <v>0</v>
      </c>
      <c r="H875" s="15">
        <v>0</v>
      </c>
      <c r="I875" s="15">
        <v>0</v>
      </c>
    </row>
    <row r="876" spans="1:9" ht="15.75" customHeight="1">
      <c r="A876" s="15">
        <v>0</v>
      </c>
      <c r="B876" s="15">
        <v>0</v>
      </c>
      <c r="C876" s="15">
        <v>0</v>
      </c>
      <c r="G876" s="15">
        <v>0</v>
      </c>
      <c r="H876" s="15">
        <v>0</v>
      </c>
      <c r="I876" s="15">
        <v>0</v>
      </c>
    </row>
    <row r="877" spans="1:9" ht="15.75" customHeight="1">
      <c r="A877" s="15">
        <v>0</v>
      </c>
      <c r="B877" s="15">
        <v>0</v>
      </c>
      <c r="C877" s="15">
        <v>0</v>
      </c>
      <c r="G877" s="15">
        <v>0</v>
      </c>
      <c r="H877" s="15">
        <v>0</v>
      </c>
      <c r="I877" s="15">
        <v>0</v>
      </c>
    </row>
    <row r="878" spans="1:9" ht="15.75" customHeight="1">
      <c r="A878" s="15">
        <v>0</v>
      </c>
      <c r="B878" s="15">
        <v>0</v>
      </c>
      <c r="C878" s="15">
        <v>0</v>
      </c>
      <c r="G878" s="15">
        <v>0</v>
      </c>
      <c r="H878" s="15">
        <v>0</v>
      </c>
      <c r="I878" s="15">
        <v>0</v>
      </c>
    </row>
    <row r="879" spans="1:9" ht="15.75" customHeight="1">
      <c r="A879" s="15">
        <v>0</v>
      </c>
      <c r="B879" s="15">
        <v>0</v>
      </c>
      <c r="C879" s="15">
        <v>0</v>
      </c>
      <c r="G879" s="15">
        <v>0</v>
      </c>
      <c r="H879" s="15">
        <v>0</v>
      </c>
      <c r="I879" s="15">
        <v>0</v>
      </c>
    </row>
    <row r="880" spans="1:9" ht="15.75" customHeight="1">
      <c r="A880" s="15">
        <v>0</v>
      </c>
      <c r="B880" s="15">
        <v>0</v>
      </c>
      <c r="C880" s="15">
        <v>0</v>
      </c>
      <c r="G880" s="15">
        <v>0</v>
      </c>
      <c r="H880" s="15">
        <v>0</v>
      </c>
      <c r="I880" s="15">
        <v>0</v>
      </c>
    </row>
    <row r="881" spans="1:9" ht="15.75" customHeight="1">
      <c r="A881" s="15">
        <v>0</v>
      </c>
      <c r="B881" s="15">
        <v>0</v>
      </c>
      <c r="C881" s="15">
        <v>0</v>
      </c>
      <c r="G881" s="15">
        <v>0</v>
      </c>
      <c r="H881" s="15">
        <v>0</v>
      </c>
      <c r="I881" s="15">
        <v>0</v>
      </c>
    </row>
    <row r="882" spans="1:9" ht="15.75" customHeight="1">
      <c r="A882" s="15">
        <v>0</v>
      </c>
      <c r="B882" s="15">
        <v>0</v>
      </c>
      <c r="C882" s="15">
        <v>0</v>
      </c>
      <c r="G882" s="15">
        <v>0</v>
      </c>
      <c r="H882" s="15">
        <v>0</v>
      </c>
      <c r="I882" s="15">
        <v>0</v>
      </c>
    </row>
    <row r="883" spans="1:9" ht="15.75" customHeight="1">
      <c r="A883" s="15">
        <v>0</v>
      </c>
      <c r="B883" s="15">
        <v>0</v>
      </c>
      <c r="C883" s="15">
        <v>0</v>
      </c>
      <c r="G883" s="15">
        <v>0</v>
      </c>
      <c r="H883" s="15">
        <v>0</v>
      </c>
      <c r="I883" s="15">
        <v>0</v>
      </c>
    </row>
    <row r="884" spans="1:9" ht="15.75" customHeight="1">
      <c r="A884" s="15">
        <v>0</v>
      </c>
      <c r="B884" s="15">
        <v>0</v>
      </c>
      <c r="C884" s="15">
        <v>0</v>
      </c>
      <c r="G884" s="15">
        <v>0</v>
      </c>
      <c r="H884" s="15">
        <v>0</v>
      </c>
      <c r="I884" s="15">
        <v>0</v>
      </c>
    </row>
    <row r="885" spans="1:9" ht="15.75" customHeight="1">
      <c r="A885" s="15">
        <v>0</v>
      </c>
      <c r="B885" s="15">
        <v>0</v>
      </c>
      <c r="C885" s="15">
        <v>0</v>
      </c>
      <c r="G885" s="15">
        <v>0</v>
      </c>
      <c r="H885" s="15">
        <v>0</v>
      </c>
      <c r="I885" s="15">
        <v>0</v>
      </c>
    </row>
    <row r="886" spans="1:9" ht="15.75" customHeight="1">
      <c r="A886" s="15">
        <v>0</v>
      </c>
      <c r="B886" s="15">
        <v>0</v>
      </c>
      <c r="C886" s="15">
        <v>0</v>
      </c>
      <c r="G886" s="15">
        <v>0</v>
      </c>
      <c r="H886" s="15">
        <v>0</v>
      </c>
      <c r="I886" s="15">
        <v>0</v>
      </c>
    </row>
    <row r="887" spans="1:9" ht="15.75" customHeight="1">
      <c r="A887" s="15">
        <v>0</v>
      </c>
      <c r="B887" s="15">
        <v>0</v>
      </c>
      <c r="C887" s="15">
        <v>0</v>
      </c>
      <c r="G887" s="15">
        <v>0</v>
      </c>
      <c r="H887" s="15">
        <v>0</v>
      </c>
      <c r="I887" s="15">
        <v>0</v>
      </c>
    </row>
    <row r="888" spans="1:9" ht="15.75" customHeight="1">
      <c r="A888" s="15">
        <v>0</v>
      </c>
      <c r="B888" s="15">
        <v>0</v>
      </c>
      <c r="C888" s="15">
        <v>0</v>
      </c>
      <c r="G888" s="15">
        <v>0</v>
      </c>
      <c r="H888" s="15">
        <v>0</v>
      </c>
      <c r="I888" s="15">
        <v>0</v>
      </c>
    </row>
    <row r="889" spans="1:9" ht="15.75" customHeight="1">
      <c r="A889" s="15">
        <v>0</v>
      </c>
      <c r="B889" s="15">
        <v>0</v>
      </c>
      <c r="C889" s="15">
        <v>0</v>
      </c>
      <c r="G889" s="15">
        <v>0</v>
      </c>
      <c r="H889" s="15">
        <v>0</v>
      </c>
      <c r="I889" s="15">
        <v>0</v>
      </c>
    </row>
    <row r="890" spans="1:9" ht="15.75" customHeight="1">
      <c r="A890" s="15">
        <v>0</v>
      </c>
      <c r="B890" s="15">
        <v>0</v>
      </c>
      <c r="C890" s="15">
        <v>0</v>
      </c>
      <c r="G890" s="15">
        <v>0</v>
      </c>
      <c r="H890" s="15">
        <v>0</v>
      </c>
      <c r="I890" s="15">
        <v>0</v>
      </c>
    </row>
    <row r="891" spans="1:9" ht="15.75" customHeight="1">
      <c r="A891" s="15">
        <v>0</v>
      </c>
      <c r="B891" s="15">
        <v>0</v>
      </c>
      <c r="C891" s="15">
        <v>0</v>
      </c>
      <c r="G891" s="15">
        <v>0</v>
      </c>
      <c r="H891" s="15">
        <v>0</v>
      </c>
      <c r="I891" s="15">
        <v>0</v>
      </c>
    </row>
    <row r="892" spans="1:9" ht="15.75" customHeight="1">
      <c r="A892" s="15">
        <v>0</v>
      </c>
      <c r="B892" s="15">
        <v>0</v>
      </c>
      <c r="C892" s="15">
        <v>0</v>
      </c>
      <c r="G892" s="15">
        <v>0</v>
      </c>
      <c r="H892" s="15">
        <v>0</v>
      </c>
      <c r="I892" s="15">
        <v>0</v>
      </c>
    </row>
    <row r="893" spans="1:9" ht="15.75" customHeight="1">
      <c r="A893" s="15">
        <v>0</v>
      </c>
      <c r="B893" s="15">
        <v>0</v>
      </c>
      <c r="C893" s="15">
        <v>0</v>
      </c>
      <c r="G893" s="15">
        <v>0</v>
      </c>
      <c r="H893" s="15">
        <v>0</v>
      </c>
      <c r="I893" s="15">
        <v>0</v>
      </c>
    </row>
    <row r="894" spans="1:9" ht="15.75" customHeight="1">
      <c r="A894" s="15">
        <v>0</v>
      </c>
      <c r="B894" s="15">
        <v>0</v>
      </c>
      <c r="C894" s="15">
        <v>0</v>
      </c>
      <c r="G894" s="15">
        <v>0</v>
      </c>
      <c r="H894" s="15">
        <v>0</v>
      </c>
      <c r="I894" s="15">
        <v>0</v>
      </c>
    </row>
    <row r="895" spans="1:9" ht="15.75" customHeight="1">
      <c r="A895" s="15">
        <v>0</v>
      </c>
      <c r="B895" s="15">
        <v>0</v>
      </c>
      <c r="C895" s="15">
        <v>0</v>
      </c>
      <c r="G895" s="15">
        <v>0</v>
      </c>
      <c r="H895" s="15">
        <v>0</v>
      </c>
      <c r="I895" s="15">
        <v>0</v>
      </c>
    </row>
    <row r="896" spans="1:9" ht="15.75" customHeight="1">
      <c r="A896" s="15">
        <v>0</v>
      </c>
      <c r="B896" s="15">
        <v>0</v>
      </c>
      <c r="C896" s="15">
        <v>0</v>
      </c>
      <c r="G896" s="15">
        <v>0</v>
      </c>
      <c r="H896" s="15">
        <v>0</v>
      </c>
      <c r="I896" s="15">
        <v>0</v>
      </c>
    </row>
    <row r="897" spans="1:9" ht="15.75" customHeight="1">
      <c r="A897" s="15">
        <v>0</v>
      </c>
      <c r="B897" s="15">
        <v>0</v>
      </c>
      <c r="C897" s="15">
        <v>0</v>
      </c>
      <c r="G897" s="15">
        <v>0</v>
      </c>
      <c r="H897" s="15">
        <v>0</v>
      </c>
      <c r="I897" s="15">
        <v>0</v>
      </c>
    </row>
    <row r="898" spans="1:9" ht="15.75" customHeight="1">
      <c r="A898" s="15">
        <v>0</v>
      </c>
      <c r="B898" s="15">
        <v>0</v>
      </c>
      <c r="C898" s="15">
        <v>0</v>
      </c>
      <c r="G898" s="15">
        <v>0</v>
      </c>
      <c r="H898" s="15">
        <v>0</v>
      </c>
      <c r="I898" s="15">
        <v>0</v>
      </c>
    </row>
    <row r="899" spans="1:9" ht="15.75" customHeight="1">
      <c r="A899" s="15">
        <v>0</v>
      </c>
      <c r="B899" s="15">
        <v>0</v>
      </c>
      <c r="C899" s="15">
        <v>0</v>
      </c>
      <c r="G899" s="15">
        <v>0</v>
      </c>
      <c r="H899" s="15">
        <v>0</v>
      </c>
      <c r="I899" s="15">
        <v>0</v>
      </c>
    </row>
    <row r="900" spans="1:9" ht="15.75" customHeight="1">
      <c r="A900" s="15">
        <v>0</v>
      </c>
      <c r="B900" s="15">
        <v>0</v>
      </c>
      <c r="C900" s="15">
        <v>0</v>
      </c>
      <c r="G900" s="15">
        <v>0</v>
      </c>
      <c r="H900" s="15">
        <v>0</v>
      </c>
      <c r="I900" s="15">
        <v>0</v>
      </c>
    </row>
    <row r="901" spans="1:9" ht="15.75" customHeight="1">
      <c r="A901" s="15">
        <v>0</v>
      </c>
      <c r="B901" s="15">
        <v>0</v>
      </c>
      <c r="C901" s="15">
        <v>0</v>
      </c>
      <c r="G901" s="15">
        <v>0</v>
      </c>
      <c r="H901" s="15">
        <v>0</v>
      </c>
      <c r="I901" s="15">
        <v>0</v>
      </c>
    </row>
    <row r="902" spans="1:9" ht="15.75" customHeight="1">
      <c r="A902" s="15">
        <v>0</v>
      </c>
      <c r="B902" s="15">
        <v>0</v>
      </c>
      <c r="C902" s="15">
        <v>0</v>
      </c>
      <c r="G902" s="15">
        <v>0</v>
      </c>
      <c r="H902" s="15">
        <v>0</v>
      </c>
      <c r="I902" s="15">
        <v>0</v>
      </c>
    </row>
    <row r="903" spans="1:9" ht="15.75" customHeight="1">
      <c r="A903" s="15">
        <v>0</v>
      </c>
      <c r="B903" s="15">
        <v>0</v>
      </c>
      <c r="C903" s="15">
        <v>0</v>
      </c>
      <c r="G903" s="15">
        <v>0</v>
      </c>
      <c r="H903" s="15">
        <v>0</v>
      </c>
      <c r="I903" s="15">
        <v>0</v>
      </c>
    </row>
    <row r="904" spans="1:9" ht="15.75" customHeight="1">
      <c r="A904" s="15">
        <v>0</v>
      </c>
      <c r="B904" s="15">
        <v>0</v>
      </c>
      <c r="C904" s="15">
        <v>0</v>
      </c>
      <c r="G904" s="15">
        <v>0</v>
      </c>
      <c r="H904" s="15">
        <v>0</v>
      </c>
      <c r="I904" s="15">
        <v>0</v>
      </c>
    </row>
    <row r="905" spans="1:9" ht="15.75" customHeight="1">
      <c r="A905" s="15">
        <v>0</v>
      </c>
      <c r="B905" s="15">
        <v>0</v>
      </c>
      <c r="C905" s="15">
        <v>0</v>
      </c>
      <c r="G905" s="15">
        <v>0</v>
      </c>
      <c r="H905" s="15">
        <v>0</v>
      </c>
      <c r="I905" s="15">
        <v>0</v>
      </c>
    </row>
    <row r="906" spans="1:9" ht="15.75" customHeight="1">
      <c r="A906" s="15">
        <v>0</v>
      </c>
      <c r="B906" s="15">
        <v>0</v>
      </c>
      <c r="C906" s="15">
        <v>0</v>
      </c>
      <c r="G906" s="15">
        <v>0</v>
      </c>
      <c r="H906" s="15">
        <v>0</v>
      </c>
      <c r="I906" s="15">
        <v>0</v>
      </c>
    </row>
    <row r="907" spans="1:9" ht="15.75" customHeight="1">
      <c r="A907" s="15">
        <v>0</v>
      </c>
      <c r="B907" s="15">
        <v>0</v>
      </c>
      <c r="C907" s="15">
        <v>0</v>
      </c>
      <c r="G907" s="15">
        <v>0</v>
      </c>
      <c r="H907" s="15">
        <v>0</v>
      </c>
      <c r="I907" s="15">
        <v>0</v>
      </c>
    </row>
    <row r="908" spans="1:9" ht="15.75" customHeight="1">
      <c r="A908" s="15">
        <v>0</v>
      </c>
      <c r="B908" s="15">
        <v>0</v>
      </c>
      <c r="C908" s="15">
        <v>0</v>
      </c>
      <c r="G908" s="15">
        <v>0</v>
      </c>
      <c r="H908" s="15">
        <v>0</v>
      </c>
      <c r="I908" s="15">
        <v>0</v>
      </c>
    </row>
    <row r="909" spans="1:9" ht="15.75" customHeight="1">
      <c r="A909" s="15">
        <v>0</v>
      </c>
      <c r="B909" s="15">
        <v>0</v>
      </c>
      <c r="C909" s="15">
        <v>0</v>
      </c>
      <c r="G909" s="15">
        <v>0</v>
      </c>
      <c r="H909" s="15">
        <v>0</v>
      </c>
      <c r="I909" s="15">
        <v>0</v>
      </c>
    </row>
    <row r="910" spans="1:9" ht="15.75" customHeight="1">
      <c r="A910" s="15">
        <v>0</v>
      </c>
      <c r="B910" s="15">
        <v>0</v>
      </c>
      <c r="C910" s="15">
        <v>0</v>
      </c>
      <c r="G910" s="15">
        <v>0</v>
      </c>
      <c r="H910" s="15">
        <v>0</v>
      </c>
      <c r="I910" s="15">
        <v>0</v>
      </c>
    </row>
    <row r="911" spans="1:9" ht="15.75" customHeight="1">
      <c r="A911" s="15">
        <v>0</v>
      </c>
      <c r="B911" s="15">
        <v>0</v>
      </c>
      <c r="C911" s="15">
        <v>0</v>
      </c>
      <c r="G911" s="15">
        <v>0</v>
      </c>
      <c r="H911" s="15">
        <v>0</v>
      </c>
      <c r="I911" s="15">
        <v>0</v>
      </c>
    </row>
    <row r="912" spans="1:9" ht="15.75" customHeight="1">
      <c r="A912" s="15">
        <v>0</v>
      </c>
      <c r="B912" s="15">
        <v>0</v>
      </c>
      <c r="C912" s="15">
        <v>0</v>
      </c>
      <c r="G912" s="15">
        <v>0</v>
      </c>
      <c r="H912" s="15">
        <v>0</v>
      </c>
      <c r="I912" s="15">
        <v>0</v>
      </c>
    </row>
    <row r="913" spans="1:9" ht="15.75" customHeight="1">
      <c r="A913" s="15">
        <v>0</v>
      </c>
      <c r="B913" s="15">
        <v>0</v>
      </c>
      <c r="C913" s="15">
        <v>0</v>
      </c>
      <c r="G913" s="15">
        <v>0</v>
      </c>
      <c r="H913" s="15">
        <v>0</v>
      </c>
      <c r="I913" s="15">
        <v>0</v>
      </c>
    </row>
    <row r="914" spans="1:9" ht="15.75" customHeight="1">
      <c r="A914" s="15">
        <v>0</v>
      </c>
      <c r="B914" s="15">
        <v>0</v>
      </c>
      <c r="C914" s="15">
        <v>0</v>
      </c>
      <c r="G914" s="15">
        <v>0</v>
      </c>
      <c r="H914" s="15">
        <v>0</v>
      </c>
      <c r="I914" s="15">
        <v>0</v>
      </c>
    </row>
    <row r="915" spans="1:9" ht="15.75" customHeight="1">
      <c r="A915" s="15">
        <v>0</v>
      </c>
      <c r="B915" s="15">
        <v>0</v>
      </c>
      <c r="C915" s="15">
        <v>0</v>
      </c>
      <c r="G915" s="15">
        <v>0</v>
      </c>
      <c r="H915" s="15">
        <v>0</v>
      </c>
      <c r="I915" s="15">
        <v>0</v>
      </c>
    </row>
    <row r="916" spans="1:9" ht="15.75" customHeight="1">
      <c r="A916" s="15">
        <v>0</v>
      </c>
      <c r="B916" s="15">
        <v>0</v>
      </c>
      <c r="C916" s="15">
        <v>0</v>
      </c>
      <c r="G916" s="15">
        <v>0</v>
      </c>
      <c r="H916" s="15">
        <v>0</v>
      </c>
      <c r="I916" s="15">
        <v>0</v>
      </c>
    </row>
    <row r="917" spans="1:9" ht="15.75" customHeight="1">
      <c r="A917" s="15">
        <v>0</v>
      </c>
      <c r="B917" s="15">
        <v>0</v>
      </c>
      <c r="C917" s="15">
        <v>0</v>
      </c>
      <c r="G917" s="15">
        <v>0</v>
      </c>
      <c r="H917" s="15">
        <v>0</v>
      </c>
      <c r="I917" s="15">
        <v>0</v>
      </c>
    </row>
    <row r="918" spans="1:9" ht="15.75" customHeight="1">
      <c r="A918" s="15">
        <v>0</v>
      </c>
      <c r="B918" s="15">
        <v>0</v>
      </c>
      <c r="C918" s="15">
        <v>0</v>
      </c>
      <c r="G918" s="15">
        <v>0</v>
      </c>
      <c r="H918" s="15">
        <v>0</v>
      </c>
      <c r="I918" s="15">
        <v>0</v>
      </c>
    </row>
    <row r="919" spans="1:9" ht="15.75" customHeight="1">
      <c r="A919" s="15">
        <v>0</v>
      </c>
      <c r="B919" s="15">
        <v>0</v>
      </c>
      <c r="C919" s="15">
        <v>0</v>
      </c>
      <c r="G919" s="15">
        <v>0</v>
      </c>
      <c r="H919" s="15">
        <v>0</v>
      </c>
      <c r="I919" s="15">
        <v>0</v>
      </c>
    </row>
    <row r="920" spans="1:9" ht="15.75" customHeight="1">
      <c r="A920" s="15">
        <v>0</v>
      </c>
      <c r="B920" s="15">
        <v>0</v>
      </c>
      <c r="C920" s="15">
        <v>0</v>
      </c>
      <c r="G920" s="15">
        <v>0</v>
      </c>
      <c r="H920" s="15">
        <v>0</v>
      </c>
      <c r="I920" s="15">
        <v>0</v>
      </c>
    </row>
    <row r="921" spans="1:9" ht="15.75" customHeight="1">
      <c r="A921" s="15">
        <v>0</v>
      </c>
      <c r="B921" s="15">
        <v>0</v>
      </c>
      <c r="C921" s="15">
        <v>0</v>
      </c>
      <c r="G921" s="15">
        <v>0</v>
      </c>
      <c r="H921" s="15">
        <v>0</v>
      </c>
      <c r="I921" s="15">
        <v>0</v>
      </c>
    </row>
    <row r="922" spans="1:9" ht="15.75" customHeight="1">
      <c r="A922" s="15">
        <v>0</v>
      </c>
      <c r="B922" s="15">
        <v>0</v>
      </c>
      <c r="C922" s="15">
        <v>0</v>
      </c>
      <c r="G922" s="15">
        <v>0</v>
      </c>
      <c r="H922" s="15">
        <v>0</v>
      </c>
      <c r="I922" s="15">
        <v>0</v>
      </c>
    </row>
    <row r="923" spans="1:9" ht="15.75" customHeight="1">
      <c r="A923" s="15">
        <v>0</v>
      </c>
      <c r="B923" s="15">
        <v>0</v>
      </c>
      <c r="C923" s="15">
        <v>0</v>
      </c>
      <c r="G923" s="15">
        <v>0</v>
      </c>
      <c r="H923" s="15">
        <v>0</v>
      </c>
      <c r="I923" s="15">
        <v>0</v>
      </c>
    </row>
    <row r="924" spans="1:9" ht="15.75" customHeight="1">
      <c r="A924" s="15">
        <v>0</v>
      </c>
      <c r="B924" s="15">
        <v>0</v>
      </c>
      <c r="C924" s="15">
        <v>0</v>
      </c>
      <c r="G924" s="15">
        <v>0</v>
      </c>
      <c r="H924" s="15">
        <v>0</v>
      </c>
      <c r="I924" s="15">
        <v>0</v>
      </c>
    </row>
    <row r="925" spans="1:9" ht="15.75" customHeight="1">
      <c r="A925" s="15">
        <v>0</v>
      </c>
      <c r="B925" s="15">
        <v>0</v>
      </c>
      <c r="C925" s="15">
        <v>0</v>
      </c>
      <c r="G925" s="15">
        <v>0</v>
      </c>
      <c r="H925" s="15">
        <v>0</v>
      </c>
      <c r="I925" s="15">
        <v>0</v>
      </c>
    </row>
    <row r="926" spans="1:9" ht="15.75" customHeight="1">
      <c r="A926" s="15">
        <v>0</v>
      </c>
      <c r="B926" s="15">
        <v>0</v>
      </c>
      <c r="C926" s="15">
        <v>0</v>
      </c>
      <c r="G926" s="15">
        <v>0</v>
      </c>
      <c r="H926" s="15">
        <v>0</v>
      </c>
      <c r="I926" s="15">
        <v>0</v>
      </c>
    </row>
    <row r="927" spans="1:9" ht="15.75" customHeight="1">
      <c r="A927" s="15">
        <v>0</v>
      </c>
      <c r="B927" s="15">
        <v>0</v>
      </c>
      <c r="C927" s="15">
        <v>0</v>
      </c>
      <c r="G927" s="15">
        <v>0</v>
      </c>
      <c r="H927" s="15">
        <v>0</v>
      </c>
      <c r="I927" s="15">
        <v>0</v>
      </c>
    </row>
    <row r="928" spans="1:9" ht="15.75" customHeight="1">
      <c r="A928" s="15">
        <v>0</v>
      </c>
      <c r="B928" s="15">
        <v>0</v>
      </c>
      <c r="C928" s="15">
        <v>0</v>
      </c>
      <c r="G928" s="15">
        <v>0</v>
      </c>
      <c r="H928" s="15">
        <v>0</v>
      </c>
      <c r="I928" s="15">
        <v>0</v>
      </c>
    </row>
    <row r="929" spans="1:9" ht="15.75" customHeight="1">
      <c r="A929" s="15">
        <v>0</v>
      </c>
      <c r="B929" s="15">
        <v>0</v>
      </c>
      <c r="C929" s="15">
        <v>0</v>
      </c>
      <c r="G929" s="15">
        <v>0</v>
      </c>
      <c r="H929" s="15">
        <v>0</v>
      </c>
      <c r="I929" s="15">
        <v>0</v>
      </c>
    </row>
    <row r="930" spans="1:9" ht="15.75" customHeight="1">
      <c r="A930" s="15">
        <v>0</v>
      </c>
      <c r="B930" s="15">
        <v>0</v>
      </c>
      <c r="C930" s="15">
        <v>0</v>
      </c>
      <c r="G930" s="15">
        <v>0</v>
      </c>
      <c r="H930" s="15">
        <v>0</v>
      </c>
      <c r="I930" s="15">
        <v>0</v>
      </c>
    </row>
    <row r="931" spans="1:9" ht="15.75" customHeight="1">
      <c r="A931" s="15">
        <v>0</v>
      </c>
      <c r="B931" s="15">
        <v>0</v>
      </c>
      <c r="C931" s="15">
        <v>0</v>
      </c>
      <c r="G931" s="15">
        <v>0</v>
      </c>
      <c r="H931" s="15">
        <v>0</v>
      </c>
      <c r="I931" s="15">
        <v>0</v>
      </c>
    </row>
    <row r="932" spans="1:9" ht="15.75" customHeight="1">
      <c r="A932" s="15">
        <v>0</v>
      </c>
      <c r="B932" s="15">
        <v>0</v>
      </c>
      <c r="C932" s="15">
        <v>0</v>
      </c>
      <c r="G932" s="15">
        <v>0</v>
      </c>
      <c r="H932" s="15">
        <v>0</v>
      </c>
      <c r="I932" s="15">
        <v>0</v>
      </c>
    </row>
    <row r="933" spans="1:9" ht="15.75" customHeight="1">
      <c r="A933" s="15">
        <v>0</v>
      </c>
      <c r="B933" s="15">
        <v>0</v>
      </c>
      <c r="C933" s="15">
        <v>0</v>
      </c>
      <c r="G933" s="15">
        <v>0</v>
      </c>
      <c r="H933" s="15">
        <v>0</v>
      </c>
      <c r="I933" s="15">
        <v>0</v>
      </c>
    </row>
    <row r="934" spans="1:9" ht="15.75" customHeight="1">
      <c r="A934" s="15">
        <v>0</v>
      </c>
      <c r="B934" s="15">
        <v>0</v>
      </c>
      <c r="C934" s="15">
        <v>0</v>
      </c>
      <c r="G934" s="15">
        <v>0</v>
      </c>
      <c r="H934" s="15">
        <v>0</v>
      </c>
      <c r="I934" s="15">
        <v>0</v>
      </c>
    </row>
    <row r="935" spans="1:9" ht="15.75" customHeight="1">
      <c r="A935" s="15">
        <v>0</v>
      </c>
      <c r="B935" s="15">
        <v>0</v>
      </c>
      <c r="C935" s="15">
        <v>0</v>
      </c>
      <c r="G935" s="15">
        <v>0</v>
      </c>
      <c r="H935" s="15">
        <v>0</v>
      </c>
      <c r="I935" s="15">
        <v>0</v>
      </c>
    </row>
    <row r="936" spans="1:9" ht="15.75" customHeight="1">
      <c r="A936" s="15">
        <v>0</v>
      </c>
      <c r="B936" s="15">
        <v>0</v>
      </c>
      <c r="C936" s="15">
        <v>0</v>
      </c>
      <c r="G936" s="15">
        <v>0</v>
      </c>
      <c r="H936" s="15">
        <v>0</v>
      </c>
      <c r="I936" s="15">
        <v>0</v>
      </c>
    </row>
    <row r="937" spans="1:9" ht="15.75" customHeight="1">
      <c r="A937" s="15">
        <v>0</v>
      </c>
      <c r="B937" s="15">
        <v>0</v>
      </c>
      <c r="C937" s="15">
        <v>0</v>
      </c>
      <c r="G937" s="15">
        <v>0</v>
      </c>
      <c r="H937" s="15">
        <v>0</v>
      </c>
      <c r="I937" s="15">
        <v>0</v>
      </c>
    </row>
    <row r="938" spans="1:9" ht="15.75" customHeight="1">
      <c r="A938" s="15">
        <v>0</v>
      </c>
      <c r="B938" s="15">
        <v>0</v>
      </c>
      <c r="C938" s="15">
        <v>0</v>
      </c>
      <c r="G938" s="15">
        <v>0</v>
      </c>
      <c r="H938" s="15">
        <v>0</v>
      </c>
      <c r="I938" s="15">
        <v>0</v>
      </c>
    </row>
    <row r="939" spans="1:9" ht="15.75" customHeight="1">
      <c r="A939" s="15">
        <v>0</v>
      </c>
      <c r="B939" s="15">
        <v>0</v>
      </c>
      <c r="C939" s="15">
        <v>0</v>
      </c>
      <c r="G939" s="15">
        <v>0</v>
      </c>
      <c r="H939" s="15">
        <v>0</v>
      </c>
      <c r="I939" s="15">
        <v>0</v>
      </c>
    </row>
    <row r="940" spans="1:9" ht="15.75" customHeight="1">
      <c r="A940" s="15">
        <v>0</v>
      </c>
      <c r="B940" s="15">
        <v>0</v>
      </c>
      <c r="C940" s="15">
        <v>0</v>
      </c>
      <c r="G940" s="15">
        <v>0</v>
      </c>
      <c r="H940" s="15">
        <v>0</v>
      </c>
      <c r="I940" s="15">
        <v>0</v>
      </c>
    </row>
    <row r="941" spans="1:9" ht="15.75" customHeight="1">
      <c r="A941" s="15">
        <v>0</v>
      </c>
      <c r="B941" s="15">
        <v>0</v>
      </c>
      <c r="C941" s="15">
        <v>0</v>
      </c>
      <c r="G941" s="15">
        <v>0</v>
      </c>
      <c r="H941" s="15">
        <v>0</v>
      </c>
      <c r="I941" s="15">
        <v>0</v>
      </c>
    </row>
    <row r="942" spans="1:9" ht="15.75" customHeight="1">
      <c r="A942" s="15">
        <v>0</v>
      </c>
      <c r="B942" s="15">
        <v>0</v>
      </c>
      <c r="C942" s="15">
        <v>0</v>
      </c>
      <c r="G942" s="15">
        <v>0</v>
      </c>
      <c r="H942" s="15">
        <v>0</v>
      </c>
      <c r="I942" s="15">
        <v>0</v>
      </c>
    </row>
    <row r="943" spans="1:9" ht="15.75" customHeight="1">
      <c r="A943" s="15">
        <v>0</v>
      </c>
      <c r="B943" s="15">
        <v>0</v>
      </c>
      <c r="C943" s="15">
        <v>0</v>
      </c>
      <c r="G943" s="15">
        <v>0</v>
      </c>
      <c r="H943" s="15">
        <v>0</v>
      </c>
      <c r="I943" s="15">
        <v>0</v>
      </c>
    </row>
    <row r="944" spans="1:9" ht="15.75" customHeight="1">
      <c r="A944" s="15">
        <v>0</v>
      </c>
      <c r="B944" s="15">
        <v>0</v>
      </c>
      <c r="C944" s="15">
        <v>0</v>
      </c>
      <c r="G944" s="15">
        <v>0</v>
      </c>
      <c r="H944" s="15">
        <v>0</v>
      </c>
      <c r="I944" s="15">
        <v>0</v>
      </c>
    </row>
    <row r="945" spans="1:9" ht="15.75" customHeight="1">
      <c r="A945" s="15">
        <v>0</v>
      </c>
      <c r="B945" s="15">
        <v>0</v>
      </c>
      <c r="C945" s="15">
        <v>0</v>
      </c>
      <c r="G945" s="15">
        <v>0</v>
      </c>
      <c r="H945" s="15">
        <v>0</v>
      </c>
      <c r="I945" s="15">
        <v>0</v>
      </c>
    </row>
    <row r="946" spans="1:9" ht="15.75" customHeight="1">
      <c r="A946" s="15">
        <v>0</v>
      </c>
      <c r="B946" s="15">
        <v>0</v>
      </c>
      <c r="C946" s="15">
        <v>0</v>
      </c>
      <c r="G946" s="15">
        <v>0</v>
      </c>
      <c r="H946" s="15">
        <v>0</v>
      </c>
      <c r="I946" s="15">
        <v>0</v>
      </c>
    </row>
    <row r="947" spans="1:9" ht="15.75" customHeight="1">
      <c r="A947" s="15">
        <v>0</v>
      </c>
      <c r="B947" s="15">
        <v>0</v>
      </c>
      <c r="C947" s="15">
        <v>0</v>
      </c>
      <c r="G947" s="15">
        <v>0</v>
      </c>
      <c r="H947" s="15">
        <v>0</v>
      </c>
      <c r="I947" s="15">
        <v>0</v>
      </c>
    </row>
    <row r="948" spans="1:9" ht="15.75" customHeight="1">
      <c r="A948" s="15">
        <v>0</v>
      </c>
      <c r="B948" s="15">
        <v>0</v>
      </c>
      <c r="C948" s="15">
        <v>0</v>
      </c>
      <c r="G948" s="15">
        <v>0</v>
      </c>
      <c r="H948" s="15">
        <v>0</v>
      </c>
      <c r="I948" s="15">
        <v>0</v>
      </c>
    </row>
    <row r="949" spans="1:9" ht="15.75" customHeight="1">
      <c r="A949" s="15">
        <v>0</v>
      </c>
      <c r="B949" s="15">
        <v>0</v>
      </c>
      <c r="C949" s="15">
        <v>0</v>
      </c>
      <c r="G949" s="15">
        <v>0</v>
      </c>
      <c r="H949" s="15">
        <v>0</v>
      </c>
      <c r="I949" s="15">
        <v>0</v>
      </c>
    </row>
    <row r="950" spans="1:9" ht="15.75" customHeight="1">
      <c r="A950" s="15">
        <v>0</v>
      </c>
      <c r="B950" s="15">
        <v>0</v>
      </c>
      <c r="C950" s="15">
        <v>0</v>
      </c>
      <c r="G950" s="15">
        <v>0</v>
      </c>
      <c r="H950" s="15">
        <v>0</v>
      </c>
      <c r="I950" s="15">
        <v>0</v>
      </c>
    </row>
    <row r="951" spans="1:9" ht="15.75" customHeight="1">
      <c r="A951" s="15">
        <v>0</v>
      </c>
      <c r="B951" s="15">
        <v>0</v>
      </c>
      <c r="C951" s="15">
        <v>0</v>
      </c>
      <c r="G951" s="15">
        <v>0</v>
      </c>
      <c r="H951" s="15">
        <v>0</v>
      </c>
      <c r="I951" s="15">
        <v>0</v>
      </c>
    </row>
    <row r="952" spans="1:9" ht="15.75" customHeight="1">
      <c r="A952" s="15">
        <v>0</v>
      </c>
      <c r="B952" s="15">
        <v>0</v>
      </c>
      <c r="C952" s="15">
        <v>0</v>
      </c>
      <c r="G952" s="15">
        <v>0</v>
      </c>
      <c r="H952" s="15">
        <v>0</v>
      </c>
      <c r="I952" s="15">
        <v>0</v>
      </c>
    </row>
    <row r="953" spans="1:9" ht="15.75" customHeight="1">
      <c r="A953" s="15">
        <v>0</v>
      </c>
      <c r="B953" s="15">
        <v>0</v>
      </c>
      <c r="C953" s="15">
        <v>0</v>
      </c>
      <c r="G953" s="15">
        <v>0</v>
      </c>
      <c r="H953" s="15">
        <v>0</v>
      </c>
      <c r="I953" s="15">
        <v>0</v>
      </c>
    </row>
    <row r="954" spans="1:9" ht="15.75" customHeight="1">
      <c r="A954" s="15">
        <v>0</v>
      </c>
      <c r="B954" s="15">
        <v>0</v>
      </c>
      <c r="C954" s="15">
        <v>0</v>
      </c>
      <c r="G954" s="15">
        <v>0</v>
      </c>
      <c r="H954" s="15">
        <v>0</v>
      </c>
      <c r="I954" s="15">
        <v>0</v>
      </c>
    </row>
    <row r="955" spans="1:9" ht="15.75" customHeight="1">
      <c r="A955" s="15">
        <v>0</v>
      </c>
      <c r="B955" s="15">
        <v>0</v>
      </c>
      <c r="C955" s="15">
        <v>0</v>
      </c>
      <c r="G955" s="15">
        <v>0</v>
      </c>
      <c r="H955" s="15">
        <v>0</v>
      </c>
      <c r="I955" s="15">
        <v>0</v>
      </c>
    </row>
    <row r="956" spans="1:9" ht="15.75" customHeight="1">
      <c r="A956" s="15">
        <v>0</v>
      </c>
      <c r="B956" s="15">
        <v>0</v>
      </c>
      <c r="C956" s="15">
        <v>0</v>
      </c>
      <c r="G956" s="15">
        <v>0</v>
      </c>
      <c r="H956" s="15">
        <v>0</v>
      </c>
      <c r="I956" s="15">
        <v>0</v>
      </c>
    </row>
    <row r="957" spans="1:9" ht="15.75" customHeight="1">
      <c r="A957" s="15">
        <v>0</v>
      </c>
      <c r="B957" s="15">
        <v>0</v>
      </c>
      <c r="C957" s="15">
        <v>0</v>
      </c>
      <c r="G957" s="15">
        <v>0</v>
      </c>
      <c r="H957" s="15">
        <v>0</v>
      </c>
      <c r="I957" s="15">
        <v>0</v>
      </c>
    </row>
    <row r="958" spans="1:9" ht="15.75" customHeight="1">
      <c r="A958" s="15">
        <v>0</v>
      </c>
      <c r="B958" s="15">
        <v>0</v>
      </c>
      <c r="C958" s="15">
        <v>0</v>
      </c>
      <c r="G958" s="15">
        <v>0</v>
      </c>
      <c r="H958" s="15">
        <v>0</v>
      </c>
      <c r="I958" s="15">
        <v>0</v>
      </c>
    </row>
    <row r="959" spans="1:9" ht="15.75" customHeight="1">
      <c r="A959" s="15">
        <v>0</v>
      </c>
      <c r="B959" s="15">
        <v>0</v>
      </c>
      <c r="C959" s="15">
        <v>0</v>
      </c>
      <c r="G959" s="15">
        <v>0</v>
      </c>
      <c r="H959" s="15">
        <v>0</v>
      </c>
      <c r="I959" s="15">
        <v>0</v>
      </c>
    </row>
    <row r="960" spans="1:9" ht="15.75" customHeight="1">
      <c r="A960" s="15">
        <v>0</v>
      </c>
      <c r="B960" s="15">
        <v>0</v>
      </c>
      <c r="C960" s="15">
        <v>0</v>
      </c>
      <c r="G960" s="15">
        <v>0</v>
      </c>
      <c r="H960" s="15">
        <v>0</v>
      </c>
      <c r="I960" s="15">
        <v>0</v>
      </c>
    </row>
    <row r="961" spans="1:9" ht="15.75" customHeight="1">
      <c r="A961" s="15">
        <v>0</v>
      </c>
      <c r="B961" s="15">
        <v>0</v>
      </c>
      <c r="C961" s="15">
        <v>0</v>
      </c>
      <c r="G961" s="15">
        <v>0</v>
      </c>
      <c r="H961" s="15">
        <v>0</v>
      </c>
      <c r="I961" s="15">
        <v>0</v>
      </c>
    </row>
    <row r="962" spans="1:9" ht="15.75" customHeight="1">
      <c r="A962" s="15">
        <v>0</v>
      </c>
      <c r="B962" s="15">
        <v>0</v>
      </c>
      <c r="C962" s="15">
        <v>0</v>
      </c>
      <c r="G962" s="15">
        <v>0</v>
      </c>
      <c r="H962" s="15">
        <v>0</v>
      </c>
      <c r="I962" s="15">
        <v>0</v>
      </c>
    </row>
    <row r="963" spans="1:9" ht="15.75" customHeight="1">
      <c r="A963" s="15">
        <v>0</v>
      </c>
      <c r="B963" s="15">
        <v>0</v>
      </c>
      <c r="C963" s="15">
        <v>0</v>
      </c>
      <c r="G963" s="15">
        <v>0</v>
      </c>
      <c r="H963" s="15">
        <v>0</v>
      </c>
      <c r="I963" s="15">
        <v>0</v>
      </c>
    </row>
    <row r="964" spans="1:9" ht="15.75" customHeight="1">
      <c r="A964" s="15">
        <v>0</v>
      </c>
      <c r="B964" s="15">
        <v>0</v>
      </c>
      <c r="C964" s="15">
        <v>0</v>
      </c>
      <c r="G964" s="15">
        <v>0</v>
      </c>
      <c r="H964" s="15">
        <v>0</v>
      </c>
      <c r="I964" s="15">
        <v>0</v>
      </c>
    </row>
    <row r="965" spans="1:9" ht="15.75" customHeight="1">
      <c r="A965" s="15">
        <v>0</v>
      </c>
      <c r="B965" s="15">
        <v>0</v>
      </c>
      <c r="C965" s="15">
        <v>0</v>
      </c>
      <c r="G965" s="15">
        <v>0</v>
      </c>
      <c r="H965" s="15">
        <v>0</v>
      </c>
      <c r="I965" s="15">
        <v>0</v>
      </c>
    </row>
    <row r="966" spans="1:9" ht="15.75" customHeight="1">
      <c r="A966" s="15">
        <v>0</v>
      </c>
      <c r="B966" s="15">
        <v>0</v>
      </c>
      <c r="C966" s="15">
        <v>0</v>
      </c>
      <c r="G966" s="15">
        <v>0</v>
      </c>
      <c r="H966" s="15">
        <v>0</v>
      </c>
      <c r="I966" s="15">
        <v>0</v>
      </c>
    </row>
    <row r="967" spans="1:9" ht="15.75" customHeight="1">
      <c r="A967" s="15">
        <v>0</v>
      </c>
      <c r="B967" s="15">
        <v>0</v>
      </c>
      <c r="C967" s="15">
        <v>0</v>
      </c>
      <c r="G967" s="15">
        <v>0</v>
      </c>
      <c r="H967" s="15">
        <v>0</v>
      </c>
      <c r="I967" s="15">
        <v>0</v>
      </c>
    </row>
    <row r="968" spans="1:9" ht="15.75" customHeight="1">
      <c r="A968" s="15">
        <v>0</v>
      </c>
      <c r="B968" s="15">
        <v>0</v>
      </c>
      <c r="C968" s="15">
        <v>0</v>
      </c>
      <c r="G968" s="15">
        <v>0</v>
      </c>
      <c r="H968" s="15">
        <v>0</v>
      </c>
      <c r="I968" s="15">
        <v>0</v>
      </c>
    </row>
    <row r="969" spans="1:9" ht="15.75" customHeight="1">
      <c r="A969" s="15">
        <v>0</v>
      </c>
      <c r="B969" s="15">
        <v>0</v>
      </c>
      <c r="C969" s="15">
        <v>0</v>
      </c>
      <c r="G969" s="15">
        <v>0</v>
      </c>
      <c r="H969" s="15">
        <v>0</v>
      </c>
      <c r="I969" s="15">
        <v>0</v>
      </c>
    </row>
    <row r="970" spans="1:9" ht="15.75" customHeight="1">
      <c r="A970" s="15">
        <v>0</v>
      </c>
      <c r="B970" s="15">
        <v>0</v>
      </c>
      <c r="C970" s="15">
        <v>0</v>
      </c>
      <c r="G970" s="15">
        <v>0</v>
      </c>
      <c r="H970" s="15">
        <v>0</v>
      </c>
      <c r="I970" s="15">
        <v>0</v>
      </c>
    </row>
    <row r="971" spans="1:9" ht="15.75" customHeight="1">
      <c r="A971" s="15">
        <v>0</v>
      </c>
      <c r="B971" s="15">
        <v>0</v>
      </c>
      <c r="C971" s="15">
        <v>0</v>
      </c>
      <c r="G971" s="15">
        <v>0</v>
      </c>
      <c r="H971" s="15">
        <v>0</v>
      </c>
      <c r="I971" s="15">
        <v>0</v>
      </c>
    </row>
    <row r="972" spans="1:9" ht="15.75" customHeight="1">
      <c r="A972" s="15">
        <v>0</v>
      </c>
      <c r="B972" s="15">
        <v>0</v>
      </c>
      <c r="C972" s="15">
        <v>0</v>
      </c>
      <c r="G972" s="15">
        <v>0</v>
      </c>
      <c r="H972" s="15">
        <v>0</v>
      </c>
      <c r="I972" s="15">
        <v>0</v>
      </c>
    </row>
    <row r="973" spans="1:9" ht="15.75" customHeight="1">
      <c r="A973" s="15">
        <v>0</v>
      </c>
      <c r="B973" s="15">
        <v>0</v>
      </c>
      <c r="C973" s="15">
        <v>0</v>
      </c>
      <c r="G973" s="15">
        <v>0</v>
      </c>
      <c r="H973" s="15">
        <v>0</v>
      </c>
      <c r="I973" s="15">
        <v>0</v>
      </c>
    </row>
    <row r="974" spans="1:9" ht="15.75" customHeight="1">
      <c r="A974" s="15">
        <v>0</v>
      </c>
      <c r="B974" s="15">
        <v>0</v>
      </c>
      <c r="C974" s="15">
        <v>0</v>
      </c>
      <c r="G974" s="15">
        <v>0</v>
      </c>
      <c r="H974" s="15">
        <v>0</v>
      </c>
      <c r="I974" s="15">
        <v>0</v>
      </c>
    </row>
    <row r="975" spans="1:9" ht="15.75" customHeight="1">
      <c r="A975" s="15">
        <v>0</v>
      </c>
      <c r="B975" s="15">
        <v>0</v>
      </c>
      <c r="C975" s="15">
        <v>0</v>
      </c>
      <c r="G975" s="15">
        <v>0</v>
      </c>
      <c r="H975" s="15">
        <v>0</v>
      </c>
      <c r="I975" s="15">
        <v>0</v>
      </c>
    </row>
    <row r="976" spans="1:9" ht="15.75" customHeight="1">
      <c r="A976" s="15">
        <v>0</v>
      </c>
      <c r="B976" s="15">
        <v>0</v>
      </c>
      <c r="C976" s="15">
        <v>0</v>
      </c>
      <c r="G976" s="15">
        <v>0</v>
      </c>
      <c r="H976" s="15">
        <v>0</v>
      </c>
      <c r="I976" s="15">
        <v>0</v>
      </c>
    </row>
    <row r="977" spans="1:9" ht="15.75" customHeight="1">
      <c r="A977" s="15">
        <v>0</v>
      </c>
      <c r="B977" s="15">
        <v>0</v>
      </c>
      <c r="C977" s="15">
        <v>0</v>
      </c>
      <c r="G977" s="15">
        <v>0</v>
      </c>
      <c r="H977" s="15">
        <v>0</v>
      </c>
      <c r="I977" s="15">
        <v>0</v>
      </c>
    </row>
    <row r="978" spans="1:9" ht="15.75" customHeight="1">
      <c r="A978" s="15">
        <v>0</v>
      </c>
      <c r="B978" s="15">
        <v>0</v>
      </c>
      <c r="C978" s="15">
        <v>0</v>
      </c>
      <c r="G978" s="15">
        <v>0</v>
      </c>
      <c r="H978" s="15">
        <v>0</v>
      </c>
      <c r="I978" s="15">
        <v>0</v>
      </c>
    </row>
    <row r="979" spans="1:9" ht="15.75" customHeight="1">
      <c r="A979" s="15">
        <v>0</v>
      </c>
      <c r="B979" s="15">
        <v>0</v>
      </c>
      <c r="C979" s="15">
        <v>0</v>
      </c>
      <c r="G979" s="15">
        <v>0</v>
      </c>
      <c r="H979" s="15">
        <v>0</v>
      </c>
      <c r="I979" s="15">
        <v>0</v>
      </c>
    </row>
    <row r="980" spans="1:9" ht="15.75" customHeight="1">
      <c r="A980" s="15">
        <v>0</v>
      </c>
      <c r="B980" s="15">
        <v>0</v>
      </c>
      <c r="C980" s="15">
        <v>0</v>
      </c>
      <c r="G980" s="15">
        <v>0</v>
      </c>
      <c r="H980" s="15">
        <v>0</v>
      </c>
      <c r="I980" s="15">
        <v>0</v>
      </c>
    </row>
    <row r="981" spans="1:9" ht="15.75" customHeight="1">
      <c r="A981" s="15">
        <v>0</v>
      </c>
      <c r="B981" s="15">
        <v>0</v>
      </c>
      <c r="C981" s="15">
        <v>0</v>
      </c>
      <c r="G981" s="15">
        <v>0</v>
      </c>
      <c r="H981" s="15">
        <v>0</v>
      </c>
      <c r="I981" s="15">
        <v>0</v>
      </c>
    </row>
    <row r="982" spans="1:9" ht="15.75" customHeight="1">
      <c r="A982" s="15">
        <v>0</v>
      </c>
      <c r="B982" s="15">
        <v>0</v>
      </c>
      <c r="C982" s="15">
        <v>0</v>
      </c>
      <c r="G982" s="15">
        <v>0</v>
      </c>
      <c r="H982" s="15">
        <v>0</v>
      </c>
      <c r="I982" s="15">
        <v>0</v>
      </c>
    </row>
    <row r="983" spans="1:9" ht="15.75" customHeight="1">
      <c r="A983" s="15">
        <v>0</v>
      </c>
      <c r="B983" s="15">
        <v>0</v>
      </c>
      <c r="C983" s="15">
        <v>0</v>
      </c>
      <c r="G983" s="15">
        <v>0</v>
      </c>
      <c r="H983" s="15">
        <v>0</v>
      </c>
      <c r="I983" s="15">
        <v>0</v>
      </c>
    </row>
    <row r="984" spans="1:9" ht="15.75" customHeight="1">
      <c r="A984" s="15">
        <v>0</v>
      </c>
      <c r="B984" s="15">
        <v>0</v>
      </c>
      <c r="C984" s="15">
        <v>0</v>
      </c>
      <c r="G984" s="15">
        <v>0</v>
      </c>
      <c r="H984" s="15">
        <v>0</v>
      </c>
      <c r="I984" s="15">
        <v>0</v>
      </c>
    </row>
    <row r="985" spans="1:9" ht="15.75" customHeight="1">
      <c r="A985" s="15">
        <v>0</v>
      </c>
      <c r="B985" s="15">
        <v>0</v>
      </c>
      <c r="C985" s="15">
        <v>0</v>
      </c>
      <c r="G985" s="15">
        <v>0</v>
      </c>
      <c r="H985" s="15">
        <v>0</v>
      </c>
      <c r="I985" s="15">
        <v>0</v>
      </c>
    </row>
    <row r="986" spans="1:9" ht="15.75" customHeight="1">
      <c r="A986" s="15">
        <v>0</v>
      </c>
      <c r="B986" s="15">
        <v>0</v>
      </c>
      <c r="C986" s="15">
        <v>0</v>
      </c>
      <c r="G986" s="15">
        <v>0</v>
      </c>
      <c r="H986" s="15">
        <v>0</v>
      </c>
      <c r="I986" s="15">
        <v>0</v>
      </c>
    </row>
    <row r="987" spans="1:9" ht="15.75" customHeight="1">
      <c r="A987" s="15">
        <v>0</v>
      </c>
      <c r="B987" s="15">
        <v>0</v>
      </c>
      <c r="C987" s="15">
        <v>0</v>
      </c>
      <c r="G987" s="15">
        <v>0</v>
      </c>
      <c r="H987" s="15">
        <v>0</v>
      </c>
      <c r="I987" s="15">
        <v>0</v>
      </c>
    </row>
    <row r="988" spans="1:9" ht="15.75" customHeight="1">
      <c r="A988" s="15">
        <v>0</v>
      </c>
      <c r="B988" s="15">
        <v>0</v>
      </c>
      <c r="C988" s="15">
        <v>0</v>
      </c>
      <c r="G988" s="15">
        <v>0</v>
      </c>
      <c r="H988" s="15">
        <v>0</v>
      </c>
      <c r="I988" s="15">
        <v>0</v>
      </c>
    </row>
    <row r="989" spans="1:9" ht="15.75" customHeight="1">
      <c r="A989" s="15">
        <v>0</v>
      </c>
      <c r="B989" s="15">
        <v>0</v>
      </c>
      <c r="C989" s="15">
        <v>0</v>
      </c>
      <c r="G989" s="15">
        <v>0</v>
      </c>
      <c r="H989" s="15">
        <v>0</v>
      </c>
      <c r="I989" s="15">
        <v>0</v>
      </c>
    </row>
    <row r="990" spans="1:9" ht="15.75" customHeight="1">
      <c r="A990" s="15">
        <v>0</v>
      </c>
      <c r="B990" s="15">
        <v>0</v>
      </c>
      <c r="C990" s="15">
        <v>0</v>
      </c>
      <c r="G990" s="15">
        <v>0</v>
      </c>
      <c r="H990" s="15">
        <v>0</v>
      </c>
      <c r="I990" s="15">
        <v>0</v>
      </c>
    </row>
    <row r="991" spans="1:9" ht="15.75" customHeight="1">
      <c r="A991" s="15">
        <v>0</v>
      </c>
      <c r="B991" s="15">
        <v>0</v>
      </c>
      <c r="C991" s="15">
        <v>0</v>
      </c>
      <c r="G991" s="15">
        <v>0</v>
      </c>
      <c r="H991" s="15">
        <v>0</v>
      </c>
      <c r="I991" s="15">
        <v>0</v>
      </c>
    </row>
    <row r="992" spans="1:9" ht="15.75" customHeight="1">
      <c r="A992" s="15">
        <v>0</v>
      </c>
      <c r="B992" s="15">
        <v>0</v>
      </c>
      <c r="C992" s="15">
        <v>0</v>
      </c>
      <c r="G992" s="15">
        <v>0</v>
      </c>
      <c r="H992" s="15">
        <v>0</v>
      </c>
      <c r="I992" s="15">
        <v>0</v>
      </c>
    </row>
    <row r="993" spans="1:9" ht="15.75" customHeight="1">
      <c r="A993" s="15">
        <v>0</v>
      </c>
      <c r="B993" s="15">
        <v>0</v>
      </c>
      <c r="C993" s="15">
        <v>0</v>
      </c>
      <c r="G993" s="15">
        <v>0</v>
      </c>
      <c r="H993" s="15">
        <v>0</v>
      </c>
      <c r="I993" s="15">
        <v>0</v>
      </c>
    </row>
    <row r="994" spans="1:9" ht="15.75" customHeight="1">
      <c r="A994" s="15">
        <v>0</v>
      </c>
      <c r="B994" s="15">
        <v>0</v>
      </c>
      <c r="C994" s="15">
        <v>0</v>
      </c>
      <c r="G994" s="15">
        <v>0</v>
      </c>
      <c r="H994" s="15">
        <v>0</v>
      </c>
      <c r="I994" s="15">
        <v>0</v>
      </c>
    </row>
    <row r="995" spans="1:9" ht="15.75" customHeight="1">
      <c r="A995" s="15">
        <v>0</v>
      </c>
      <c r="B995" s="15">
        <v>0</v>
      </c>
      <c r="C995" s="15">
        <v>0</v>
      </c>
      <c r="G995" s="15">
        <v>0</v>
      </c>
      <c r="H995" s="15">
        <v>0</v>
      </c>
      <c r="I995" s="15">
        <v>0</v>
      </c>
    </row>
    <row r="996" spans="1:9" ht="15.75" customHeight="1">
      <c r="A996" s="15">
        <v>0</v>
      </c>
      <c r="B996" s="15">
        <v>0</v>
      </c>
      <c r="C996" s="15">
        <v>0</v>
      </c>
      <c r="G996" s="15">
        <v>0</v>
      </c>
      <c r="H996" s="15">
        <v>0</v>
      </c>
      <c r="I996" s="15">
        <v>0</v>
      </c>
    </row>
    <row r="997" spans="1:9" ht="15.75" customHeight="1">
      <c r="A997" s="15">
        <v>0</v>
      </c>
      <c r="B997" s="15">
        <v>0</v>
      </c>
      <c r="C997" s="15">
        <v>0</v>
      </c>
      <c r="G997" s="15">
        <v>0</v>
      </c>
      <c r="H997" s="15">
        <v>0</v>
      </c>
      <c r="I997" s="15">
        <v>0</v>
      </c>
    </row>
    <row r="998" spans="1:9" ht="15.75" customHeight="1">
      <c r="A998" s="15">
        <v>0</v>
      </c>
      <c r="B998" s="15">
        <v>0</v>
      </c>
      <c r="C998" s="15">
        <v>0</v>
      </c>
      <c r="G998" s="15">
        <v>0</v>
      </c>
      <c r="H998" s="15">
        <v>0</v>
      </c>
      <c r="I998" s="15">
        <v>0</v>
      </c>
    </row>
    <row r="999" spans="1:9" ht="15.75" customHeight="1">
      <c r="A999" s="15">
        <v>0</v>
      </c>
      <c r="B999" s="15">
        <v>0</v>
      </c>
      <c r="C999" s="15">
        <v>0</v>
      </c>
      <c r="G999" s="15">
        <v>0</v>
      </c>
      <c r="H999" s="15">
        <v>0</v>
      </c>
      <c r="I999" s="15">
        <v>0</v>
      </c>
    </row>
    <row r="1000" spans="1:9" ht="15.75" customHeight="1">
      <c r="A1000" s="15">
        <v>0</v>
      </c>
      <c r="B1000" s="15">
        <v>0</v>
      </c>
      <c r="C1000" s="15">
        <v>0</v>
      </c>
      <c r="G1000" s="15">
        <v>0</v>
      </c>
      <c r="H1000" s="15">
        <v>0</v>
      </c>
      <c r="I1000" s="15">
        <v>0</v>
      </c>
    </row>
    <row r="1001" spans="1:9" ht="15.75" customHeight="1">
      <c r="A1001" s="15">
        <v>0</v>
      </c>
      <c r="B1001" s="15">
        <v>0</v>
      </c>
      <c r="C1001" s="15">
        <v>0</v>
      </c>
      <c r="G1001" s="15">
        <v>0</v>
      </c>
      <c r="H1001" s="15">
        <v>0</v>
      </c>
      <c r="I1001" s="15">
        <v>0</v>
      </c>
    </row>
  </sheetData>
  <hyperlinks>
    <hyperlink ref="A34" r:id="rId1" display="https://docs.google.com/spreadsheets/d/1vSJfg9LgJzgWP5aasozhGEAlk3d2zI2-bN2A2PZ28W4/edit?usp=sharing" xr:uid="{00000000-0004-0000-0B00-000000000000}"/>
    <hyperlink ref="G34" r:id="rId2" display="https://docs.google.com/spreadsheets/d/1vSJfg9LgJzgWP5aasozhGEAlk3d2zI2-bN2A2PZ28W4/edit?usp=sharing" xr:uid="{00000000-0004-0000-0B00-000001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WLID-000114074C37AAE5</cp:lastModifiedBy>
  <cp:revision/>
  <dcterms:created xsi:type="dcterms:W3CDTF">2015-04-18T15:46:51Z</dcterms:created>
  <dcterms:modified xsi:type="dcterms:W3CDTF">2017-09-20T11:24:51Z</dcterms:modified>
  <cp:category/>
  <cp:contentStatus/>
</cp:coreProperties>
</file>